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Guy (Sales Analyst)\1. Pricing Master Sheets\3. Web\"/>
    </mc:Choice>
  </mc:AlternateContent>
  <xr:revisionPtr revIDLastSave="0" documentId="13_ncr:1_{F40E63AB-DCE2-4089-B193-A9F803C59E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SA FGG-0424R" sheetId="1" r:id="rId1"/>
  </sheets>
  <definedNames>
    <definedName name="_xlnm._FilterDatabase" localSheetId="0" hidden="1">'USA FGG-0424R'!$A$11:$P$117</definedName>
    <definedName name="_xlnm.Print_Area" localSheetId="0">'USA FGG-0424R'!$A$1:$P$173</definedName>
    <definedName name="_xlnm.Print_Titles" localSheetId="0">'USA FGG-0424R'!$10:$11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8" i="1" l="1"/>
  <c r="T169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36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P169" i="1"/>
  <c r="P168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35" i="1"/>
  <c r="P161" i="1"/>
  <c r="P166" i="1"/>
  <c r="P165" i="1"/>
  <c r="P164" i="1"/>
  <c r="P163" i="1"/>
  <c r="P162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T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Melle Lugod</author>
  </authors>
  <commentList>
    <comment ref="D92" authorId="0" shapeId="0" xr:uid="{0CC6A7DE-46DB-458A-8811-F368E4584260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</commentList>
</comments>
</file>

<file path=xl/sharedStrings.xml><?xml version="1.0" encoding="utf-8"?>
<sst xmlns="http://schemas.openxmlformats.org/spreadsheetml/2006/main" count="238" uniqueCount="188">
  <si>
    <t>Carton</t>
  </si>
  <si>
    <t>Qty</t>
  </si>
  <si>
    <t>Unit</t>
  </si>
  <si>
    <t>Item #</t>
  </si>
  <si>
    <t>English Description</t>
  </si>
  <si>
    <t>UPC #</t>
  </si>
  <si>
    <t>Wght Kgs</t>
  </si>
  <si>
    <t>L</t>
  </si>
  <si>
    <t>W</t>
  </si>
  <si>
    <t>H</t>
  </si>
  <si>
    <t>Cat #</t>
  </si>
  <si>
    <t>Important Notice:</t>
  </si>
  <si>
    <r>
      <t xml:space="preserve">BOW FlowGuard Gold Pipe are sold </t>
    </r>
    <r>
      <rPr>
        <b/>
        <sz val="8"/>
        <color rgb="FFFF0000"/>
        <rFont val="Tondo Trial"/>
        <family val="2"/>
      </rPr>
      <t>PER CRATE</t>
    </r>
    <r>
      <rPr>
        <sz val="8"/>
        <color rgb="FFFF0000"/>
        <rFont val="Tondo Trial"/>
        <family val="2"/>
      </rPr>
      <t xml:space="preserve"> Quantities Only</t>
    </r>
  </si>
  <si>
    <r>
      <t xml:space="preserve">BOW FlowGuard Gold Fittings are sold </t>
    </r>
    <r>
      <rPr>
        <b/>
        <sz val="8"/>
        <color rgb="FFFF0000"/>
        <rFont val="Tondo Trial"/>
        <family val="2"/>
      </rPr>
      <t>PER CARTON</t>
    </r>
    <r>
      <rPr>
        <sz val="8"/>
        <color rgb="FFFF0000"/>
        <rFont val="Tondo Trial"/>
        <family val="2"/>
      </rPr>
      <t xml:space="preserve"> Quantities Only</t>
    </r>
  </si>
  <si>
    <t>Pack</t>
  </si>
  <si>
    <t>FGG TEE 1/2</t>
  </si>
  <si>
    <t>FGG TEE 3/4</t>
  </si>
  <si>
    <t>FGG TEE 1</t>
  </si>
  <si>
    <t>FGG TEE 1-1/4</t>
  </si>
  <si>
    <t>FGG TEE 1-1/2</t>
  </si>
  <si>
    <t>FGG TEE 2</t>
  </si>
  <si>
    <t>FGG TEE 3/4 x 3/4 x 1/2</t>
  </si>
  <si>
    <t>FGG TEE 3/4 x 1/2 x 3/4</t>
  </si>
  <si>
    <t>FGG TEE 3/4 x 1/2 x 1/2</t>
  </si>
  <si>
    <t>FGG TEE 1 x 1 x 3/4</t>
  </si>
  <si>
    <t>FGG COUPLING 1/2</t>
  </si>
  <si>
    <t>FGG COUPLING 3/4</t>
  </si>
  <si>
    <t>FGG COUPLING 3/4 x 1/2</t>
  </si>
  <si>
    <t>FGG COUPLING 1</t>
  </si>
  <si>
    <t>FGG COUPLING 1 x 3/4</t>
  </si>
  <si>
    <t>FGG COUPLING 3/4 IPS x 3/4 CTS</t>
  </si>
  <si>
    <t>FGG COUPLING 1-1/4</t>
  </si>
  <si>
    <t>FGG COUPLING 1-1/2</t>
  </si>
  <si>
    <t>FGG COUPLING 2</t>
  </si>
  <si>
    <t>FGG BUSHING 3/4 x 1/2</t>
  </si>
  <si>
    <t>FGG COUPLING 1 IPS X 1 CTS</t>
  </si>
  <si>
    <t>FGG BUSHING 1 x 3/4</t>
  </si>
  <si>
    <t>FGG BUSHING 1 x 1/2</t>
  </si>
  <si>
    <t>FGG BUSHING 1 IPS X 1 CTS</t>
  </si>
  <si>
    <t>FGG BUSHING 1-1/4 x 3/4</t>
  </si>
  <si>
    <t>FGG BUSHING 1-1/4 x 1</t>
  </si>
  <si>
    <t>FGG BUSHING 1-1/2 x 3/4</t>
  </si>
  <si>
    <t>FGG BUSHING 1-1/2 x 1-1/4</t>
  </si>
  <si>
    <t>FGG BUSHING 1-1/2 x 1</t>
  </si>
  <si>
    <t>FGG BUSHING 2 x 1</t>
  </si>
  <si>
    <t>FGG BUSHING 2 x 1-1/2</t>
  </si>
  <si>
    <t>FGG CAP 1/2</t>
  </si>
  <si>
    <t>FGG CAP 3/4</t>
  </si>
  <si>
    <t>FGG CAP 1</t>
  </si>
  <si>
    <t>FGG CAP 1-1/4</t>
  </si>
  <si>
    <t>FGG CAP 1-1/2</t>
  </si>
  <si>
    <t>FGG CAP 2</t>
  </si>
  <si>
    <t>FGG DROP EAR ELBOW H-FPT 1/2</t>
  </si>
  <si>
    <t>FGG DROP EAR ELBOW HH 1/2</t>
  </si>
  <si>
    <t>FGG 90 ELBOW 1/2</t>
  </si>
  <si>
    <t>FGG 90 ELBOW SPIGOT 1/2</t>
  </si>
  <si>
    <t>FGG 90 ELBOW SPIGOT 3/4</t>
  </si>
  <si>
    <t>FGG 90 ELBOW 3/4</t>
  </si>
  <si>
    <t>FGG 90 ELBOW 3/4 x 1/2</t>
  </si>
  <si>
    <t>FGG 90 ELBOW 1</t>
  </si>
  <si>
    <t>FGG 90 ELBOW 1-1/4</t>
  </si>
  <si>
    <t>FGG 90 ELBOW 1-1/2</t>
  </si>
  <si>
    <t>FGG 90 ELBOW 2</t>
  </si>
  <si>
    <t>FGG 45 ELBOW SPIGOT 1/2</t>
  </si>
  <si>
    <t>FGG 45 ELBOW SPIGOT 3/4</t>
  </si>
  <si>
    <t>FGG 45 ELBOW 1/2</t>
  </si>
  <si>
    <t>FGG 45 ELBOW 3/4</t>
  </si>
  <si>
    <t>FGG 45 ELBOW 1</t>
  </si>
  <si>
    <t>FGG 45 ELBOW 1-1/4</t>
  </si>
  <si>
    <t>FGG 45 ELBOW 1-1/2</t>
  </si>
  <si>
    <t>FGG 45 ELBOW 2</t>
  </si>
  <si>
    <t>FGG MALE ADPT H-MPT 1/2</t>
  </si>
  <si>
    <t>FGG MALE ADPT H-MPT 3/4</t>
  </si>
  <si>
    <t>FGG MALE ADPT H-MPT 1</t>
  </si>
  <si>
    <t>FGG MALE ADPT H-MPT 1-1/4</t>
  </si>
  <si>
    <t>FGG MALE ADPT H-MPT 1-1/2</t>
  </si>
  <si>
    <t>FGG MALE ADPT H-MPT 2</t>
  </si>
  <si>
    <t>FGG FEMALE ADPT H-FPT 1/2</t>
  </si>
  <si>
    <t>FGG FEMALE ADPT  H-FPT 3/4</t>
  </si>
  <si>
    <t>FGG FEMALE ADPT  H-FPT 1</t>
  </si>
  <si>
    <t>FGG BUSHING 1-1/4 x 1/2</t>
  </si>
  <si>
    <t>FGG BUSHING 1-1/2IPSx1-1/2CTS</t>
  </si>
  <si>
    <t>FGG BUSHING 2 x 1-1/4</t>
  </si>
  <si>
    <t>FGG MALE ADPT 1/2MPT x 3/4HUB</t>
  </si>
  <si>
    <t>FGG CPVC UNION 1/2</t>
  </si>
  <si>
    <t>FGG CPVC UNION 3/4</t>
  </si>
  <si>
    <t>FGG TEE 1/2 x 1/2 x 3/4</t>
  </si>
  <si>
    <t>FGG TEE 3/4 x 3/4 x 1</t>
  </si>
  <si>
    <t>FGG TEE 1 x 1/2 x 1/2</t>
  </si>
  <si>
    <t>FGG TEE 1 x 1/2 x 3/4</t>
  </si>
  <si>
    <t>FGG TEE 1 x 1/2 x 1</t>
  </si>
  <si>
    <t>FGG TEE 1 x 3/4 x 1/2</t>
  </si>
  <si>
    <t>FGG TEE 1 x 3/4 x 3/4</t>
  </si>
  <si>
    <t>FGG TEE 1 x 3/4 x 1</t>
  </si>
  <si>
    <t>FGG TEE 1 X 1 X 1/2</t>
  </si>
  <si>
    <t>FGG TEE 1-1/4 x 1 x 1/2</t>
  </si>
  <si>
    <t>FGG TEE 1-1/4 x 1 x 3/4</t>
  </si>
  <si>
    <t>FGG TEE 1-1/4 x 1 x 1</t>
  </si>
  <si>
    <t>FGG TEE 1-1/4 x 1 x 1-1/4</t>
  </si>
  <si>
    <t>FGG TEE 1-1/4 x 1-1/4 x 1/2</t>
  </si>
  <si>
    <t>FGG TEE 1-1/4 x 1-1/4 x 3/4</t>
  </si>
  <si>
    <t>FGG TEE 1-1/4 x 1-1/4 x 1</t>
  </si>
  <si>
    <t>FGG TEE 1-1/4 x 1-1/4 x 1-1/2</t>
  </si>
  <si>
    <t>FGG TEE 1-1/2 x 1 x 1</t>
  </si>
  <si>
    <t>FGG TEE 1-1/2 x 1-1/2 x 1/2</t>
  </si>
  <si>
    <t>FGG TEE 1-1/2 x 1-1/2 x 3/4</t>
  </si>
  <si>
    <t>FGG TEE 1-1/2 x 1-1/2 x 1</t>
  </si>
  <si>
    <t>FGG TEE 2 x 2 x 1/2</t>
  </si>
  <si>
    <t>FGG TEE 2 x 2 x 3/4</t>
  </si>
  <si>
    <t>FGG TEE 2 x 2 x 1</t>
  </si>
  <si>
    <t>FGG TEE 2 x 2 x 1-1/2</t>
  </si>
  <si>
    <t>FGG BUSHING 1-1/2 x 1/2</t>
  </si>
  <si>
    <t>FGG BUSHING 2 x 1/2</t>
  </si>
  <si>
    <t>FGG BUSHING 2 X 3/4</t>
  </si>
  <si>
    <t>FGG BUSHING 1/2 IPS x 1/2 CTS</t>
  </si>
  <si>
    <t>FGG BUSHING 3/4 IPS x 3/4 CTS</t>
  </si>
  <si>
    <t>FGG BUSHING 2 IPS X 2 CTS</t>
  </si>
  <si>
    <t>FGG BUSH 1-1/4 IPS x 1-1/4 CTS</t>
  </si>
  <si>
    <t>FGG CPVC UNION 1</t>
  </si>
  <si>
    <t>FGG 90 ELBOW STREET 1</t>
  </si>
  <si>
    <t>FGG 45 ELBOW STREET 1</t>
  </si>
  <si>
    <t>Crate</t>
  </si>
  <si>
    <t>Inner</t>
  </si>
  <si>
    <t>New Price List</t>
  </si>
  <si>
    <t>FGG PIPE 1/2 x 10'(500'BAG)</t>
  </si>
  <si>
    <t>FGG PIPE 1/2 x 20'(1000'BAG)</t>
  </si>
  <si>
    <t>FGG PIPE 3/4 x 10' (250'/BAG)</t>
  </si>
  <si>
    <t>FGG PIPE 3/4 x 20' (500'BAG)</t>
  </si>
  <si>
    <t>FGG PIPE 1 x 10' (280'BAG)</t>
  </si>
  <si>
    <t>FGG PIPE 1 x 20' (280' BAG)</t>
  </si>
  <si>
    <t>FGG PIPE 1-1/4 x 10'(180'BAG)</t>
  </si>
  <si>
    <t>FGG PIPE 1-1/4 x 20'(200'BAG)</t>
  </si>
  <si>
    <t>FGG PIPE 1-1/2 x 10'(150'BAG)</t>
  </si>
  <si>
    <t>FGG PIPE 1-1/2 x 20'(160'BAG)</t>
  </si>
  <si>
    <t>FGG PIPE 2 x 10'(80'BAG)</t>
  </si>
  <si>
    <t>FGG PIPE 2 x 20' (100'BAG)</t>
  </si>
  <si>
    <t>per 100 Ft</t>
  </si>
  <si>
    <t>FLOWGUARD GOLD CPVC SOLVENT WELD PLUMBING SYSTEM</t>
  </si>
  <si>
    <t>ASTM D 2846, ASTM D1784, ASTM F493, NSF STANDARD 14, NSF STANDARD 61</t>
  </si>
  <si>
    <t>WORKING PRESSURE: 100 PSI AT 180°F, 400 PSI AT 73°F</t>
  </si>
  <si>
    <t>CTS PIPE &amp; FITTINGS , SDR 11</t>
  </si>
  <si>
    <t>WAVIN USA</t>
  </si>
  <si>
    <t>Standard Pack &amp; Carton quantities shown on this list are for reference purposes only</t>
  </si>
  <si>
    <t>Standard Pack quantities shown on this list are for reference purposes only</t>
  </si>
  <si>
    <t>USA FGG-0424</t>
  </si>
  <si>
    <t>FGG TRANSITION ADAPTER 1/2</t>
  </si>
  <si>
    <t>FGG TRANSITION ADAPTER 3/4</t>
  </si>
  <si>
    <t>FGG ADPT CPVC X PEX BARB 1/2</t>
  </si>
  <si>
    <t>FGG ADPT CVPC X PEX BARB 3/4</t>
  </si>
  <si>
    <t>NLD/DZR BR ADPT 1/2 MPTxCPVC</t>
  </si>
  <si>
    <t>NLD/DZR BR ADPT 3/4 MPTxCPVC</t>
  </si>
  <si>
    <t>NLD/DZR BR ADPT 1" MPTxCPVC</t>
  </si>
  <si>
    <t>NLD/DZR BR ADPT 1-1/4 MPTxCPV</t>
  </si>
  <si>
    <t>NLD/DZR BR ADPT 1-1/2 MPTxCPV</t>
  </si>
  <si>
    <t>NLD/DZR BR ADPT 2" MPTxCPVC</t>
  </si>
  <si>
    <t>NLD/DZR BR ADPT 1/2 FPTxCPVC</t>
  </si>
  <si>
    <t>NLD/DZR BR ADPT 3/4 FPTxCPVC</t>
  </si>
  <si>
    <t>NLD/DZR BR ADPT 1" FPTxCPVC</t>
  </si>
  <si>
    <t>NLD/DZR BR ADPT 1-1/4 FPTxCPV</t>
  </si>
  <si>
    <t>NLD/DZR BR ADPT 1-1/2 FPTxCPV</t>
  </si>
  <si>
    <t>NLD/DZR BR ADPT 2" FPTxCPVC</t>
  </si>
  <si>
    <t>NLD/DZR BR D/E 1/2 FPT x CPVC</t>
  </si>
  <si>
    <t>CPVC H-COPPER SWEAT 1/2</t>
  </si>
  <si>
    <t>CPVC LINE STOP HH 1/2</t>
  </si>
  <si>
    <t>CPVC STOP/WASTE HH 1/2</t>
  </si>
  <si>
    <t>CPVC LINE STOP HH 3/4</t>
  </si>
  <si>
    <t>CPVC BOILER DRAIN FPT 1/2</t>
  </si>
  <si>
    <t>CPVC STOP/WASTE HH 3/4</t>
  </si>
  <si>
    <t>CPVC BOILER DRAIN 1/2</t>
  </si>
  <si>
    <t>CPVC BALL VALVE HH 1-1/4</t>
  </si>
  <si>
    <t>CPVC BALL VALVE HH 1-1/2</t>
  </si>
  <si>
    <t>CPVC BALL VALVE HH 2</t>
  </si>
  <si>
    <t>CPVC BALL VALVE HH 1/2</t>
  </si>
  <si>
    <t>CPVC BALL VALVE HH 3/4</t>
  </si>
  <si>
    <t>CPVC BALL VALVE HH 1</t>
  </si>
  <si>
    <t>CPVC NL STOP AG 1/2X3/8 (1/4T)</t>
  </si>
  <si>
    <t>CPVC NL STOP ST 1/2X3/8 (1/4T)</t>
  </si>
  <si>
    <t>CPVC H x BRASS SWEAT 3/4</t>
  </si>
  <si>
    <t>062852563546</t>
  </si>
  <si>
    <t>062852524042</t>
  </si>
  <si>
    <t>062852524059</t>
  </si>
  <si>
    <r>
      <rPr>
        <sz val="12"/>
        <color theme="3" tint="-0.249977111117893"/>
        <rFont val="Tondo Trial"/>
        <family val="2"/>
      </rPr>
      <t>List Price:</t>
    </r>
    <r>
      <rPr>
        <b/>
        <sz val="14"/>
        <color theme="3" tint="-0.249977111117893"/>
        <rFont val="Tondo Trial"/>
        <family val="2"/>
      </rPr>
      <t xml:space="preserve"> </t>
    </r>
    <r>
      <rPr>
        <b/>
        <sz val="16"/>
        <color theme="3" tint="-0.249977111117893"/>
        <rFont val="Tondo Trial"/>
        <family val="2"/>
      </rPr>
      <t xml:space="preserve"> USA FGG-0226</t>
    </r>
  </si>
  <si>
    <r>
      <t xml:space="preserve">Effective Date: </t>
    </r>
    <r>
      <rPr>
        <b/>
        <sz val="12"/>
        <color theme="3" tint="-0.249977111117893"/>
        <rFont val="Tondo Trial"/>
        <family val="2"/>
      </rPr>
      <t>February 2, 2026</t>
    </r>
  </si>
  <si>
    <t>Supercedes / Remplace: FGG-0424R</t>
  </si>
  <si>
    <t>Previous Price List</t>
  </si>
  <si>
    <t>USA FGG-0424R</t>
  </si>
  <si>
    <t>USA FGG-0226</t>
  </si>
  <si>
    <t>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</si>
</sst>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164" formatCode="_-&quot;$&quot;* #,##0.00_-;\-&quot;$&quot;* #,##0.00_-;_-&quot;$&quot;* &quot;-&quot;??_-;_-@_-"/>
    <numFmt numFmtId="165" formatCode="0.000"/>
    <numFmt numFmtId="166" formatCode="[$-1009]mmmm\ d\,\ yyyy;@"/>
    <numFmt numFmtId="167" formatCode="000"/>
    <numFmt numFmtId="168" formatCode="000000000000"/>
    <numFmt numFmtId="169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Tondo T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Tondo Trial"/>
      <family val="2"/>
    </font>
    <font>
      <b/>
      <sz val="18"/>
      <color theme="8" tint="-0.249977111117893"/>
      <name val="Tondo Trial"/>
      <family val="2"/>
    </font>
    <font>
      <b/>
      <sz val="14"/>
      <color theme="8" tint="-0.249977111117893"/>
      <name val="Tondo Trial"/>
      <family val="2"/>
    </font>
    <font>
      <b/>
      <sz val="14"/>
      <color theme="3" tint="-0.249977111117893"/>
      <name val="Tondo Trial"/>
      <family val="2"/>
    </font>
    <font>
      <b/>
      <sz val="12"/>
      <color theme="3" tint="-0.249977111117893"/>
      <name val="Tondo Trial"/>
      <family val="2"/>
    </font>
    <font>
      <sz val="11"/>
      <color theme="8" tint="-0.249977111117893"/>
      <name val="Tondo Trial"/>
      <family val="2"/>
    </font>
    <font>
      <sz val="11"/>
      <color theme="3" tint="-0.249977111117893"/>
      <name val="Tondo Trial"/>
      <family val="2"/>
    </font>
    <font>
      <b/>
      <sz val="10"/>
      <color rgb="FFFF0000"/>
      <name val="Tondo Trial"/>
      <family val="2"/>
    </font>
    <font>
      <sz val="28"/>
      <color theme="8" tint="-0.249977111117893"/>
      <name val="Tondo Trial"/>
      <family val="2"/>
    </font>
    <font>
      <sz val="28"/>
      <color rgb="FFFF0000"/>
      <name val="Tondo Trial"/>
      <family val="2"/>
    </font>
    <font>
      <sz val="12"/>
      <color theme="3" tint="-0.249977111117893"/>
      <name val="Tondo Trial"/>
      <family val="2"/>
    </font>
    <font>
      <b/>
      <sz val="16"/>
      <color theme="3" tint="-0.249977111117893"/>
      <name val="Tondo Trial"/>
      <family val="2"/>
    </font>
    <font>
      <b/>
      <sz val="11"/>
      <color theme="3" tint="-0.249977111117893"/>
      <name val="Tondo Trial"/>
      <family val="2"/>
    </font>
    <font>
      <b/>
      <sz val="10"/>
      <color theme="1"/>
      <name val="Tondo Trial"/>
      <family val="2"/>
    </font>
    <font>
      <sz val="11"/>
      <color rgb="FF002060"/>
      <name val="Tondo Trial"/>
      <family val="2"/>
    </font>
    <font>
      <b/>
      <sz val="10"/>
      <color theme="0"/>
      <name val="Tondo Trial"/>
      <family val="2"/>
    </font>
    <font>
      <b/>
      <u/>
      <sz val="10"/>
      <color theme="0"/>
      <name val="Tondo Trial"/>
      <family val="2"/>
    </font>
    <font>
      <b/>
      <sz val="16"/>
      <color rgb="FF353750"/>
      <name val="FS Kim Black"/>
      <family val="5"/>
    </font>
    <font>
      <b/>
      <sz val="22"/>
      <color rgb="FF353750"/>
      <name val="FS Kim Black"/>
      <family val="5"/>
    </font>
    <font>
      <b/>
      <sz val="9"/>
      <color theme="1"/>
      <name val="Tondo Trial"/>
      <family val="2"/>
    </font>
    <font>
      <b/>
      <sz val="10"/>
      <color rgb="FF353750"/>
      <name val="FS Kim Black"/>
      <family val="5"/>
    </font>
    <font>
      <sz val="8"/>
      <color rgb="FFFF0000"/>
      <name val="Tondo Trial"/>
      <family val="2"/>
    </font>
    <font>
      <b/>
      <sz val="8"/>
      <color rgb="FFFF0000"/>
      <name val="Tondo Trial"/>
      <family val="2"/>
    </font>
    <font>
      <b/>
      <u/>
      <sz val="11"/>
      <color rgb="FFFF0000"/>
      <name val="Tondo Trial"/>
      <family val="2"/>
    </font>
    <font>
      <b/>
      <sz val="9"/>
      <color theme="0"/>
      <name val="Tondo T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3537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30" fillId="0" borderId="0" applyFont="0" applyFill="0" applyBorder="0" applyAlignment="0" applyProtection="0"/>
  </cellStyleXfs>
  <cellXfs count="139">
    <xf numFmtId="0" fontId="0" fillId="0" borderId="0" xfId="0"/>
    <xf numFmtId="0" fontId="6" fillId="0" borderId="0" xfId="0" applyFont="1" applyAlignment="1">
      <alignment horizontal="centerContinuous" vertical="center"/>
    </xf>
    <xf numFmtId="2" fontId="6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3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/>
    </xf>
    <xf numFmtId="2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Continuous" vertical="center"/>
    </xf>
    <xf numFmtId="3" fontId="10" fillId="0" borderId="0" xfId="0" applyNumberFormat="1" applyFont="1" applyAlignment="1">
      <alignment horizontal="centerContinuous" vertical="center"/>
    </xf>
    <xf numFmtId="165" fontId="10" fillId="0" borderId="0" xfId="0" applyNumberFormat="1" applyFont="1" applyAlignment="1">
      <alignment horizontal="centerContinuous" vertical="center"/>
    </xf>
    <xf numFmtId="2" fontId="10" fillId="0" borderId="0" xfId="0" applyNumberFormat="1" applyFont="1" applyAlignment="1">
      <alignment horizontal="centerContinuous" vertical="center"/>
    </xf>
    <xf numFmtId="2" fontId="10" fillId="0" borderId="0" xfId="0" applyNumberFormat="1" applyFont="1" applyAlignment="1">
      <alignment horizontal="centerContinuous"/>
    </xf>
    <xf numFmtId="166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left" vertical="center"/>
    </xf>
    <xf numFmtId="2" fontId="11" fillId="0" borderId="0" xfId="0" applyNumberFormat="1" applyFont="1" applyAlignment="1">
      <alignment horizontal="right" vertical="center"/>
    </xf>
    <xf numFmtId="2" fontId="1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167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8" fontId="2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167" fontId="20" fillId="3" borderId="2" xfId="0" applyNumberFormat="1" applyFont="1" applyFill="1" applyBorder="1" applyAlignment="1">
      <alignment horizontal="center" vertical="center"/>
    </xf>
    <xf numFmtId="168" fontId="20" fillId="3" borderId="3" xfId="0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167" fontId="20" fillId="3" borderId="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169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8" fillId="2" borderId="10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165" fontId="20" fillId="3" borderId="3" xfId="0" applyNumberFormat="1" applyFont="1" applyFill="1" applyBorder="1" applyAlignment="1">
      <alignment horizontal="centerContinuous" vertical="center"/>
    </xf>
    <xf numFmtId="2" fontId="20" fillId="3" borderId="3" xfId="0" applyNumberFormat="1" applyFont="1" applyFill="1" applyBorder="1" applyAlignment="1">
      <alignment horizontal="centerContinuous" vertical="center"/>
    </xf>
    <xf numFmtId="165" fontId="20" fillId="3" borderId="12" xfId="0" applyNumberFormat="1" applyFont="1" applyFill="1" applyBorder="1" applyAlignment="1">
      <alignment horizontal="centerContinuous" vertical="center"/>
    </xf>
    <xf numFmtId="0" fontId="20" fillId="3" borderId="13" xfId="0" applyFont="1" applyFill="1" applyBorder="1" applyAlignment="1">
      <alignment horizontal="center" vertical="center"/>
    </xf>
    <xf numFmtId="169" fontId="1" fillId="0" borderId="16" xfId="0" applyNumberFormat="1" applyFont="1" applyBorder="1" applyAlignment="1">
      <alignment vertical="center"/>
    </xf>
    <xf numFmtId="169" fontId="1" fillId="0" borderId="17" xfId="0" applyNumberFormat="1" applyFont="1" applyBorder="1" applyAlignment="1">
      <alignment vertical="center"/>
    </xf>
    <xf numFmtId="2" fontId="20" fillId="3" borderId="2" xfId="0" applyNumberFormat="1" applyFont="1" applyFill="1" applyBorder="1" applyAlignment="1">
      <alignment horizontal="centerContinuous" vertical="center"/>
    </xf>
    <xf numFmtId="2" fontId="20" fillId="3" borderId="4" xfId="0" applyNumberFormat="1" applyFont="1" applyFill="1" applyBorder="1" applyAlignment="1">
      <alignment horizontal="centerContinuous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65" fontId="20" fillId="3" borderId="18" xfId="0" applyNumberFormat="1" applyFont="1" applyFill="1" applyBorder="1" applyAlignment="1">
      <alignment horizontal="centerContinuous" vertical="center"/>
    </xf>
    <xf numFmtId="0" fontId="20" fillId="3" borderId="19" xfId="0" applyFont="1" applyFill="1" applyBorder="1" applyAlignment="1">
      <alignment horizontal="center" vertical="center"/>
    </xf>
    <xf numFmtId="3" fontId="20" fillId="3" borderId="2" xfId="0" applyNumberFormat="1" applyFont="1" applyFill="1" applyBorder="1" applyAlignment="1">
      <alignment horizontal="center" vertical="center"/>
    </xf>
    <xf numFmtId="3" fontId="20" fillId="3" borderId="4" xfId="0" applyNumberFormat="1" applyFont="1" applyFill="1" applyBorder="1" applyAlignment="1">
      <alignment horizontal="center" vertical="center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6" xfId="0" applyNumberFormat="1" applyFont="1" applyFill="1" applyBorder="1" applyAlignment="1">
      <alignment horizontal="center" vertical="center"/>
    </xf>
    <xf numFmtId="3" fontId="1" fillId="0" borderId="6" xfId="0" applyNumberFormat="1" applyFont="1" applyBorder="1" applyAlignment="1" applyProtection="1">
      <alignment horizontal="center" vertical="center"/>
      <protection locked="0"/>
    </xf>
    <xf numFmtId="3" fontId="1" fillId="0" borderId="9" xfId="0" applyNumberFormat="1" applyFont="1" applyBorder="1" applyAlignment="1" applyProtection="1">
      <alignment horizontal="center" vertical="center"/>
      <protection locked="0"/>
    </xf>
    <xf numFmtId="169" fontId="24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3" fontId="20" fillId="3" borderId="21" xfId="0" applyNumberFormat="1" applyFont="1" applyFill="1" applyBorder="1" applyAlignment="1">
      <alignment horizontal="center" vertical="center"/>
    </xf>
    <xf numFmtId="3" fontId="21" fillId="3" borderId="22" xfId="0" applyNumberFormat="1" applyFont="1" applyFill="1" applyBorder="1" applyAlignment="1">
      <alignment horizontal="center"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169" fontId="20" fillId="3" borderId="16" xfId="0" applyNumberFormat="1" applyFont="1" applyFill="1" applyBorder="1" applyAlignment="1">
      <alignment horizontal="center" vertical="center"/>
    </xf>
    <xf numFmtId="2" fontId="1" fillId="0" borderId="13" xfId="0" applyNumberFormat="1" applyFont="1" applyBorder="1" applyAlignment="1" applyProtection="1">
      <alignment horizontal="center" vertical="center"/>
      <protection locked="0"/>
    </xf>
    <xf numFmtId="2" fontId="1" fillId="0" borderId="5" xfId="0" applyNumberFormat="1" applyFont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 applyProtection="1">
      <alignment horizontal="center" vertical="center"/>
      <protection locked="0"/>
    </xf>
    <xf numFmtId="165" fontId="1" fillId="0" borderId="5" xfId="0" applyNumberFormat="1" applyFont="1" applyBorder="1" applyAlignment="1" applyProtection="1">
      <alignment horizontal="center" vertical="center"/>
      <protection locked="0"/>
    </xf>
    <xf numFmtId="165" fontId="1" fillId="0" borderId="19" xfId="0" applyNumberFormat="1" applyFont="1" applyBorder="1" applyAlignment="1" applyProtection="1">
      <alignment horizontal="center" vertical="center"/>
      <protection locked="0"/>
    </xf>
    <xf numFmtId="7" fontId="1" fillId="0" borderId="11" xfId="0" applyNumberFormat="1" applyFont="1" applyBorder="1" applyAlignment="1">
      <alignment vertical="center"/>
    </xf>
    <xf numFmtId="165" fontId="1" fillId="0" borderId="20" xfId="0" applyNumberFormat="1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 applyProtection="1">
      <alignment horizontal="center" vertical="center"/>
      <protection locked="0"/>
    </xf>
    <xf numFmtId="165" fontId="1" fillId="0" borderId="7" xfId="0" applyNumberFormat="1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 applyProtection="1">
      <alignment horizontal="center" vertical="center"/>
      <protection locked="0"/>
    </xf>
    <xf numFmtId="169" fontId="29" fillId="3" borderId="15" xfId="0" applyNumberFormat="1" applyFont="1" applyFill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8" fontId="23" fillId="0" borderId="0" xfId="0" applyNumberFormat="1" applyFont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168" fontId="25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8" fontId="20" fillId="3" borderId="12" xfId="0" applyNumberFormat="1" applyFont="1" applyFill="1" applyBorder="1" applyAlignment="1">
      <alignment horizontal="center" vertical="center"/>
    </xf>
    <xf numFmtId="168" fontId="21" fillId="3" borderId="13" xfId="0" applyNumberFormat="1" applyFont="1" applyFill="1" applyBorder="1" applyAlignment="1" applyProtection="1">
      <alignment horizontal="center" vertical="center"/>
      <protection locked="0"/>
    </xf>
    <xf numFmtId="168" fontId="1" fillId="0" borderId="13" xfId="0" applyNumberFormat="1" applyFont="1" applyBorder="1" applyAlignment="1" applyProtection="1">
      <alignment horizontal="center" vertical="center"/>
      <protection locked="0"/>
    </xf>
    <xf numFmtId="168" fontId="1" fillId="0" borderId="13" xfId="0" quotePrefix="1" applyNumberFormat="1" applyFont="1" applyBorder="1" applyAlignment="1" applyProtection="1">
      <alignment horizontal="center" vertical="center"/>
      <protection locked="0"/>
    </xf>
    <xf numFmtId="168" fontId="1" fillId="0" borderId="14" xfId="0" applyNumberFormat="1" applyFont="1" applyBorder="1" applyAlignment="1" applyProtection="1">
      <alignment horizontal="center" vertical="center"/>
      <protection locked="0"/>
    </xf>
    <xf numFmtId="167" fontId="20" fillId="3" borderId="24" xfId="0" applyNumberFormat="1" applyFont="1" applyFill="1" applyBorder="1" applyAlignment="1">
      <alignment horizontal="center" vertical="center"/>
    </xf>
    <xf numFmtId="167" fontId="20" fillId="3" borderId="25" xfId="0" applyNumberFormat="1" applyFont="1" applyFill="1" applyBorder="1" applyAlignment="1">
      <alignment horizontal="center" vertical="center"/>
    </xf>
    <xf numFmtId="168" fontId="21" fillId="3" borderId="25" xfId="0" applyNumberFormat="1" applyFont="1" applyFill="1" applyBorder="1" applyAlignment="1">
      <alignment horizontal="center" vertical="center"/>
    </xf>
    <xf numFmtId="168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24" xfId="0" applyNumberFormat="1" applyFont="1" applyFill="1" applyBorder="1" applyAlignment="1">
      <alignment horizontal="center" vertical="center"/>
    </xf>
    <xf numFmtId="3" fontId="21" fillId="3" borderId="27" xfId="0" applyNumberFormat="1" applyFont="1" applyFill="1" applyBorder="1" applyAlignment="1">
      <alignment horizontal="center" vertical="center"/>
    </xf>
    <xf numFmtId="3" fontId="21" fillId="3" borderId="28" xfId="0" applyNumberFormat="1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2" fontId="20" fillId="3" borderId="25" xfId="0" applyNumberFormat="1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169" fontId="20" fillId="3" borderId="3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8" fontId="1" fillId="0" borderId="1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3" fontId="1" fillId="0" borderId="4" xfId="0" applyNumberFormat="1" applyFont="1" applyBorder="1" applyAlignment="1" applyProtection="1">
      <alignment horizontal="center" vertical="center"/>
      <protection locked="0"/>
    </xf>
    <xf numFmtId="165" fontId="1" fillId="0" borderId="18" xfId="0" applyNumberFormat="1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2" fontId="1" fillId="0" borderId="12" xfId="0" applyNumberFormat="1" applyFont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1" fillId="0" borderId="7" xfId="0" applyNumberFormat="1" applyFont="1" applyBorder="1" applyAlignment="1" applyProtection="1">
      <alignment horizontal="center" vertical="center"/>
      <protection locked="0"/>
    </xf>
    <xf numFmtId="168" fontId="1" fillId="0" borderId="13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0" fontId="1" fillId="0" borderId="0" xfId="2" applyNumberFormat="1" applyFont="1" applyAlignment="1">
      <alignment vertical="center"/>
    </xf>
    <xf numFmtId="169" fontId="5" fillId="0" borderId="16" xfId="0" applyNumberFormat="1" applyFont="1" applyBorder="1" applyAlignment="1">
      <alignment vertical="center"/>
    </xf>
    <xf numFmtId="169" fontId="5" fillId="0" borderId="17" xfId="0" applyNumberFormat="1" applyFont="1" applyBorder="1" applyAlignment="1">
      <alignment vertical="center"/>
    </xf>
    <xf numFmtId="169" fontId="5" fillId="0" borderId="15" xfId="0" applyNumberFormat="1" applyFont="1" applyBorder="1" applyAlignment="1">
      <alignment vertical="center"/>
    </xf>
  </cellXfs>
  <cellStyles count="3">
    <cellStyle name="Normal" xfId="0" builtinId="0"/>
    <cellStyle name="Normal 2" xfId="1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1446722</xdr:colOff>
      <xdr:row>5</xdr:row>
      <xdr:rowOff>1311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A6EE00-8C67-462E-B4ED-1DCE56AB4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605896" cy="1196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9"/>
  <sheetViews>
    <sheetView showGridLines="0" tabSelected="1" zoomScale="106" zoomScaleNormal="106" workbookViewId="0">
      <pane xSplit="3" ySplit="11" topLeftCell="D12" activePane="bottomRight" state="frozen"/>
      <selection pane="topRight" activeCell="D1" sqref="D1"/>
      <selection pane="bottomLeft" activeCell="A10" sqref="A10"/>
      <selection pane="bottomRight" activeCell="M2" sqref="M2"/>
    </sheetView>
  </sheetViews>
  <sheetFormatPr defaultColWidth="0" defaultRowHeight="15" x14ac:dyDescent="0.25"/>
  <cols>
    <col min="1" max="1" width="7.85546875" style="3" bestFit="1" customWidth="1"/>
    <col min="2" max="2" width="9.5703125" style="26" customWidth="1"/>
    <col min="3" max="3" width="41.140625" style="3" bestFit="1" customWidth="1"/>
    <col min="4" max="4" width="18.140625" style="93" bestFit="1" customWidth="1"/>
    <col min="5" max="5" width="8.28515625" style="3" bestFit="1" customWidth="1"/>
    <col min="6" max="6" width="8.140625" style="3" customWidth="1"/>
    <col min="7" max="7" width="9.7109375" style="3" bestFit="1" customWidth="1"/>
    <col min="8" max="8" width="11" style="3" bestFit="1" customWidth="1"/>
    <col min="9" max="9" width="8.5703125" style="3" bestFit="1" customWidth="1"/>
    <col min="10" max="11" width="5.85546875" style="3" customWidth="1"/>
    <col min="12" max="12" width="11.7109375" style="3" customWidth="1"/>
    <col min="13" max="13" width="8.5703125" style="3" bestFit="1" customWidth="1"/>
    <col min="14" max="14" width="8.5703125" style="29" bestFit="1" customWidth="1"/>
    <col min="15" max="15" width="8.5703125" style="3" bestFit="1" customWidth="1"/>
    <col min="16" max="16" width="16.28515625" style="45" bestFit="1" customWidth="1"/>
    <col min="17" max="17" width="10" style="3" hidden="1"/>
    <col min="18" max="18" width="8.7109375" style="3" hidden="1"/>
    <col min="19" max="19" width="21.7109375" style="3" hidden="1"/>
    <col min="20" max="20" width="8.7109375" style="3" hidden="1"/>
    <col min="21" max="21" width="11.28515625" style="3" hidden="1"/>
    <col min="22" max="16384" width="8.7109375" style="3" hidden="1"/>
  </cols>
  <sheetData>
    <row r="1" spans="1:20" ht="28.5" x14ac:dyDescent="0.25">
      <c r="B1" s="1"/>
      <c r="C1" s="1"/>
      <c r="E1" s="1"/>
      <c r="F1" s="90" t="s">
        <v>141</v>
      </c>
      <c r="G1" s="1"/>
      <c r="H1" s="1"/>
      <c r="I1" s="1"/>
      <c r="J1" s="1"/>
      <c r="K1" s="1"/>
      <c r="L1" s="1"/>
      <c r="M1" s="1"/>
      <c r="N1" s="2"/>
      <c r="O1" s="1"/>
    </row>
    <row r="2" spans="1:20" ht="21" x14ac:dyDescent="0.3">
      <c r="B2" s="4"/>
      <c r="C2" s="4"/>
      <c r="E2" s="5"/>
      <c r="F2" s="91" t="s">
        <v>137</v>
      </c>
      <c r="G2" s="6"/>
      <c r="H2" s="6"/>
      <c r="I2" s="7"/>
      <c r="J2" s="7"/>
      <c r="K2" s="8"/>
      <c r="M2" s="23" t="s">
        <v>181</v>
      </c>
      <c r="N2" s="23"/>
      <c r="O2" s="24"/>
      <c r="T2" s="9"/>
    </row>
    <row r="3" spans="1:20" ht="15" customHeight="1" x14ac:dyDescent="0.25">
      <c r="B3" s="10"/>
      <c r="C3" s="10"/>
      <c r="E3" s="11"/>
      <c r="F3" s="92" t="s">
        <v>138</v>
      </c>
      <c r="G3" s="10"/>
      <c r="H3" s="12"/>
      <c r="I3" s="13"/>
      <c r="J3" s="13"/>
      <c r="K3" s="14"/>
      <c r="M3" s="27" t="s">
        <v>182</v>
      </c>
      <c r="N3" s="23"/>
      <c r="O3" s="24"/>
      <c r="T3" s="15"/>
    </row>
    <row r="4" spans="1:20" ht="15" customHeight="1" x14ac:dyDescent="0.25">
      <c r="A4" s="16"/>
      <c r="B4" s="16"/>
      <c r="C4" s="17"/>
      <c r="E4" s="18"/>
      <c r="F4" s="92" t="s">
        <v>139</v>
      </c>
      <c r="G4" s="19"/>
      <c r="H4" s="20"/>
      <c r="I4" s="21"/>
      <c r="J4" s="21"/>
      <c r="K4" s="22"/>
      <c r="M4" s="27" t="s">
        <v>183</v>
      </c>
      <c r="N4" s="27"/>
      <c r="T4" s="25"/>
    </row>
    <row r="5" spans="1:20" ht="15" customHeight="1" x14ac:dyDescent="0.25">
      <c r="A5" s="26"/>
      <c r="C5" s="17"/>
      <c r="F5" s="92" t="s">
        <v>140</v>
      </c>
      <c r="N5" s="27"/>
    </row>
    <row r="6" spans="1:20" ht="15" customHeight="1" x14ac:dyDescent="0.25">
      <c r="A6" s="26"/>
      <c r="C6" s="17"/>
      <c r="N6" s="24"/>
      <c r="P6" s="70"/>
      <c r="S6" s="26"/>
    </row>
    <row r="7" spans="1:20" ht="10.5" customHeight="1" x14ac:dyDescent="0.25">
      <c r="A7" s="26"/>
      <c r="C7" s="72" t="s">
        <v>11</v>
      </c>
      <c r="F7" s="72"/>
      <c r="H7" s="72" t="s">
        <v>11</v>
      </c>
      <c r="N7" s="24"/>
      <c r="P7" s="70"/>
      <c r="S7" s="26"/>
    </row>
    <row r="8" spans="1:20" ht="10.5" customHeight="1" x14ac:dyDescent="0.25">
      <c r="A8" s="26"/>
      <c r="C8" s="71" t="s">
        <v>12</v>
      </c>
      <c r="F8" s="71"/>
      <c r="H8" s="71" t="s">
        <v>13</v>
      </c>
      <c r="N8" s="24"/>
      <c r="P8" s="70"/>
      <c r="S8" s="26"/>
    </row>
    <row r="9" spans="1:20" ht="10.5" customHeight="1" thickBot="1" x14ac:dyDescent="0.3">
      <c r="A9" s="26"/>
      <c r="C9" s="71" t="s">
        <v>142</v>
      </c>
      <c r="F9" s="71"/>
      <c r="H9" s="71" t="s">
        <v>143</v>
      </c>
      <c r="N9" s="24"/>
      <c r="P9" s="70"/>
    </row>
    <row r="10" spans="1:20" s="28" customFormat="1" x14ac:dyDescent="0.25">
      <c r="A10" s="38"/>
      <c r="B10" s="39"/>
      <c r="C10" s="40"/>
      <c r="D10" s="94"/>
      <c r="E10" s="64" t="s">
        <v>122</v>
      </c>
      <c r="F10" s="73" t="s">
        <v>0</v>
      </c>
      <c r="G10" s="65" t="s">
        <v>121</v>
      </c>
      <c r="H10" s="62" t="s">
        <v>2</v>
      </c>
      <c r="I10" s="50"/>
      <c r="J10" s="50"/>
      <c r="K10" s="52"/>
      <c r="L10" s="56" t="s">
        <v>0</v>
      </c>
      <c r="M10" s="51"/>
      <c r="N10" s="51"/>
      <c r="O10" s="57"/>
      <c r="P10" s="88" t="s">
        <v>123</v>
      </c>
      <c r="S10" s="48" t="s">
        <v>184</v>
      </c>
      <c r="T10" s="89">
        <v>7.0000000000000007E-2</v>
      </c>
    </row>
    <row r="11" spans="1:20" x14ac:dyDescent="0.25">
      <c r="A11" s="41" t="s">
        <v>10</v>
      </c>
      <c r="B11" s="30" t="s">
        <v>3</v>
      </c>
      <c r="C11" s="33" t="s">
        <v>4</v>
      </c>
      <c r="D11" s="95" t="s">
        <v>5</v>
      </c>
      <c r="E11" s="66" t="s">
        <v>14</v>
      </c>
      <c r="F11" s="74" t="s">
        <v>1</v>
      </c>
      <c r="G11" s="67" t="s">
        <v>1</v>
      </c>
      <c r="H11" s="63" t="s">
        <v>6</v>
      </c>
      <c r="I11" s="31" t="s">
        <v>7</v>
      </c>
      <c r="J11" s="31" t="s">
        <v>8</v>
      </c>
      <c r="K11" s="53" t="s">
        <v>9</v>
      </c>
      <c r="L11" s="58" t="s">
        <v>6</v>
      </c>
      <c r="M11" s="31" t="s">
        <v>7</v>
      </c>
      <c r="N11" s="32" t="s">
        <v>8</v>
      </c>
      <c r="O11" s="59" t="s">
        <v>9</v>
      </c>
      <c r="P11" s="77" t="s">
        <v>186</v>
      </c>
      <c r="S11" s="49" t="s">
        <v>185</v>
      </c>
    </row>
    <row r="12" spans="1:20" ht="18" customHeight="1" x14ac:dyDescent="0.25">
      <c r="A12" s="46">
        <v>11</v>
      </c>
      <c r="B12" s="35">
        <v>520007</v>
      </c>
      <c r="C12" s="34" t="s">
        <v>15</v>
      </c>
      <c r="D12" s="96">
        <v>62852520006</v>
      </c>
      <c r="E12" s="60">
        <v>25</v>
      </c>
      <c r="F12" s="75">
        <v>500</v>
      </c>
      <c r="G12" s="68">
        <v>36000</v>
      </c>
      <c r="H12" s="82">
        <v>1.4999999999999999E-2</v>
      </c>
      <c r="I12" s="36">
        <v>1.5</v>
      </c>
      <c r="J12" s="36">
        <v>1</v>
      </c>
      <c r="K12" s="78">
        <v>2</v>
      </c>
      <c r="L12" s="79">
        <v>7.75</v>
      </c>
      <c r="M12" s="36">
        <v>19.5</v>
      </c>
      <c r="N12" s="36">
        <v>7.75</v>
      </c>
      <c r="O12" s="80">
        <v>9.5</v>
      </c>
      <c r="P12" s="136">
        <f>ROUND(S12*(1+$T$10),2)</f>
        <v>4.6900000000000004</v>
      </c>
      <c r="S12" s="83">
        <v>4.38</v>
      </c>
      <c r="T12" s="135">
        <f>P12/S12-1</f>
        <v>7.0800000000000002E-2</v>
      </c>
    </row>
    <row r="13" spans="1:20" ht="15.95" customHeight="1" x14ac:dyDescent="0.25">
      <c r="A13" s="46">
        <v>11</v>
      </c>
      <c r="B13" s="35">
        <v>520015</v>
      </c>
      <c r="C13" s="34" t="s">
        <v>16</v>
      </c>
      <c r="D13" s="96">
        <v>62852520013</v>
      </c>
      <c r="E13" s="60">
        <v>25</v>
      </c>
      <c r="F13" s="75">
        <v>250</v>
      </c>
      <c r="G13" s="68">
        <v>15000</v>
      </c>
      <c r="H13" s="82">
        <v>2.7E-2</v>
      </c>
      <c r="I13" s="36">
        <v>2</v>
      </c>
      <c r="J13" s="36">
        <v>1.25</v>
      </c>
      <c r="K13" s="78">
        <v>2.5</v>
      </c>
      <c r="L13" s="79">
        <v>7.06</v>
      </c>
      <c r="M13" s="36">
        <v>19.5</v>
      </c>
      <c r="N13" s="36">
        <v>7.75</v>
      </c>
      <c r="O13" s="80">
        <v>10.5</v>
      </c>
      <c r="P13" s="136">
        <f t="shared" ref="P13:P76" si="0">ROUND(S13*(1+$T$10),2)</f>
        <v>8.15</v>
      </c>
      <c r="S13" s="83">
        <v>7.62</v>
      </c>
      <c r="T13" s="135">
        <f t="shared" ref="T13:T76" si="1">P13/S13-1</f>
        <v>6.9599999999999995E-2</v>
      </c>
    </row>
    <row r="14" spans="1:20" ht="15.95" customHeight="1" x14ac:dyDescent="0.25">
      <c r="A14" s="46">
        <v>11</v>
      </c>
      <c r="B14" s="35">
        <v>520023</v>
      </c>
      <c r="C14" s="34" t="s">
        <v>17</v>
      </c>
      <c r="D14" s="96">
        <v>62852520020</v>
      </c>
      <c r="E14" s="60">
        <v>10</v>
      </c>
      <c r="F14" s="75">
        <v>100</v>
      </c>
      <c r="G14" s="68">
        <v>7200</v>
      </c>
      <c r="H14" s="82">
        <v>4.7E-2</v>
      </c>
      <c r="I14" s="36">
        <v>2.25</v>
      </c>
      <c r="J14" s="36">
        <v>1.5</v>
      </c>
      <c r="K14" s="78">
        <v>3</v>
      </c>
      <c r="L14" s="79">
        <v>4.95</v>
      </c>
      <c r="M14" s="36">
        <v>19.5</v>
      </c>
      <c r="N14" s="36">
        <v>7.75</v>
      </c>
      <c r="O14" s="80">
        <v>9.5</v>
      </c>
      <c r="P14" s="136">
        <f t="shared" si="0"/>
        <v>42.66</v>
      </c>
      <c r="S14" s="83">
        <v>39.869999999999997</v>
      </c>
      <c r="T14" s="135">
        <f t="shared" si="1"/>
        <v>7.0000000000000007E-2</v>
      </c>
    </row>
    <row r="15" spans="1:20" ht="15.95" customHeight="1" x14ac:dyDescent="0.25">
      <c r="A15" s="46">
        <v>11</v>
      </c>
      <c r="B15" s="35">
        <v>520031</v>
      </c>
      <c r="C15" s="34" t="s">
        <v>18</v>
      </c>
      <c r="D15" s="96">
        <v>62852520037</v>
      </c>
      <c r="E15" s="60">
        <v>10</v>
      </c>
      <c r="F15" s="75">
        <v>50</v>
      </c>
      <c r="G15" s="68">
        <v>3600</v>
      </c>
      <c r="H15" s="82">
        <v>8.3000000000000004E-2</v>
      </c>
      <c r="I15" s="36">
        <v>2.75</v>
      </c>
      <c r="J15" s="36">
        <v>1.75</v>
      </c>
      <c r="K15" s="78">
        <v>3.75</v>
      </c>
      <c r="L15" s="79">
        <v>4.4000000000000004</v>
      </c>
      <c r="M15" s="36">
        <v>19.5</v>
      </c>
      <c r="N15" s="36">
        <v>7.75</v>
      </c>
      <c r="O15" s="80">
        <v>9.5</v>
      </c>
      <c r="P15" s="136">
        <f t="shared" si="0"/>
        <v>65.400000000000006</v>
      </c>
      <c r="S15" s="83">
        <v>61.12</v>
      </c>
      <c r="T15" s="135">
        <f t="shared" si="1"/>
        <v>7.0000000000000007E-2</v>
      </c>
    </row>
    <row r="16" spans="1:20" ht="15.95" customHeight="1" x14ac:dyDescent="0.25">
      <c r="A16" s="46">
        <v>11</v>
      </c>
      <c r="B16" s="35">
        <v>520049</v>
      </c>
      <c r="C16" s="34" t="s">
        <v>19</v>
      </c>
      <c r="D16" s="96">
        <v>62852520044</v>
      </c>
      <c r="E16" s="60">
        <v>10</v>
      </c>
      <c r="F16" s="75">
        <v>50</v>
      </c>
      <c r="G16" s="68">
        <v>3000</v>
      </c>
      <c r="H16" s="82">
        <v>0.13500000000000001</v>
      </c>
      <c r="I16" s="36">
        <v>3</v>
      </c>
      <c r="J16" s="36">
        <v>2</v>
      </c>
      <c r="K16" s="78">
        <v>4.5</v>
      </c>
      <c r="L16" s="79">
        <v>7.2</v>
      </c>
      <c r="M16" s="36">
        <v>19.5</v>
      </c>
      <c r="N16" s="36">
        <v>15.5</v>
      </c>
      <c r="O16" s="80">
        <v>7.5</v>
      </c>
      <c r="P16" s="136">
        <f t="shared" si="0"/>
        <v>85.23</v>
      </c>
      <c r="S16" s="83">
        <v>79.650000000000006</v>
      </c>
      <c r="T16" s="135">
        <f t="shared" si="1"/>
        <v>7.0099999999999996E-2</v>
      </c>
    </row>
    <row r="17" spans="1:20" ht="15.95" customHeight="1" x14ac:dyDescent="0.25">
      <c r="A17" s="46">
        <v>11</v>
      </c>
      <c r="B17" s="35">
        <v>520056</v>
      </c>
      <c r="C17" s="34" t="s">
        <v>20</v>
      </c>
      <c r="D17" s="96">
        <v>62852520051</v>
      </c>
      <c r="E17" s="60">
        <v>5</v>
      </c>
      <c r="F17" s="75">
        <v>25</v>
      </c>
      <c r="G17" s="68">
        <v>900</v>
      </c>
      <c r="H17" s="82">
        <v>0.28899999999999998</v>
      </c>
      <c r="I17" s="36">
        <v>4</v>
      </c>
      <c r="J17" s="36">
        <v>2.5</v>
      </c>
      <c r="K17" s="78">
        <v>5.75</v>
      </c>
      <c r="L17" s="79">
        <v>7.71</v>
      </c>
      <c r="M17" s="36">
        <v>19.5</v>
      </c>
      <c r="N17" s="36">
        <v>15.5</v>
      </c>
      <c r="O17" s="80">
        <v>10</v>
      </c>
      <c r="P17" s="136">
        <f t="shared" si="0"/>
        <v>137.82</v>
      </c>
      <c r="S17" s="83">
        <v>128.80000000000001</v>
      </c>
      <c r="T17" s="135">
        <f t="shared" si="1"/>
        <v>7.0000000000000007E-2</v>
      </c>
    </row>
    <row r="18" spans="1:20" ht="15.95" customHeight="1" x14ac:dyDescent="0.25">
      <c r="A18" s="46">
        <v>11</v>
      </c>
      <c r="B18" s="35">
        <v>520064</v>
      </c>
      <c r="C18" s="34" t="s">
        <v>21</v>
      </c>
      <c r="D18" s="96">
        <v>62852520068</v>
      </c>
      <c r="E18" s="60">
        <v>25</v>
      </c>
      <c r="F18" s="75">
        <v>250</v>
      </c>
      <c r="G18" s="68">
        <v>18000</v>
      </c>
      <c r="H18" s="82">
        <v>2.5000000000000001E-2</v>
      </c>
      <c r="I18" s="36">
        <v>1.75</v>
      </c>
      <c r="J18" s="36">
        <v>1.25</v>
      </c>
      <c r="K18" s="78">
        <v>2.5</v>
      </c>
      <c r="L18" s="79">
        <v>6.5</v>
      </c>
      <c r="M18" s="36">
        <v>19.5</v>
      </c>
      <c r="N18" s="36">
        <v>7.75</v>
      </c>
      <c r="O18" s="80">
        <v>9.5</v>
      </c>
      <c r="P18" s="136">
        <f t="shared" si="0"/>
        <v>8.93</v>
      </c>
      <c r="S18" s="83">
        <v>8.35</v>
      </c>
      <c r="T18" s="135">
        <f t="shared" si="1"/>
        <v>6.9500000000000006E-2</v>
      </c>
    </row>
    <row r="19" spans="1:20" ht="15.95" customHeight="1" x14ac:dyDescent="0.25">
      <c r="A19" s="46">
        <v>11</v>
      </c>
      <c r="B19" s="35">
        <v>520072</v>
      </c>
      <c r="C19" s="34" t="s">
        <v>22</v>
      </c>
      <c r="D19" s="96">
        <v>62852520075</v>
      </c>
      <c r="E19" s="60">
        <v>25</v>
      </c>
      <c r="F19" s="75">
        <v>250</v>
      </c>
      <c r="G19" s="68">
        <v>15000</v>
      </c>
      <c r="H19" s="82">
        <v>2.5000000000000001E-2</v>
      </c>
      <c r="I19" s="36">
        <v>1.75</v>
      </c>
      <c r="J19" s="36">
        <v>1.25</v>
      </c>
      <c r="K19" s="78">
        <v>2.25</v>
      </c>
      <c r="L19" s="79">
        <v>6.56</v>
      </c>
      <c r="M19" s="36">
        <v>19.5</v>
      </c>
      <c r="N19" s="36">
        <v>7.75</v>
      </c>
      <c r="O19" s="80">
        <v>10.5</v>
      </c>
      <c r="P19" s="136">
        <f t="shared" si="0"/>
        <v>11.47</v>
      </c>
      <c r="S19" s="83">
        <v>10.72</v>
      </c>
      <c r="T19" s="135">
        <f t="shared" si="1"/>
        <v>7.0000000000000007E-2</v>
      </c>
    </row>
    <row r="20" spans="1:20" ht="15.95" customHeight="1" x14ac:dyDescent="0.25">
      <c r="A20" s="46">
        <v>11</v>
      </c>
      <c r="B20" s="35">
        <v>520098</v>
      </c>
      <c r="C20" s="34" t="s">
        <v>23</v>
      </c>
      <c r="D20" s="96">
        <v>62852520099</v>
      </c>
      <c r="E20" s="60">
        <v>25</v>
      </c>
      <c r="F20" s="75">
        <v>250</v>
      </c>
      <c r="G20" s="68">
        <v>18000</v>
      </c>
      <c r="H20" s="82">
        <v>4.4999999999999998E-2</v>
      </c>
      <c r="I20" s="36">
        <v>2.5</v>
      </c>
      <c r="J20" s="36">
        <v>1.25</v>
      </c>
      <c r="K20" s="78">
        <v>2.25</v>
      </c>
      <c r="L20" s="79">
        <v>11.5</v>
      </c>
      <c r="M20" s="36">
        <v>19.5</v>
      </c>
      <c r="N20" s="36">
        <v>7.75</v>
      </c>
      <c r="O20" s="80">
        <v>9.5</v>
      </c>
      <c r="P20" s="136">
        <f t="shared" si="0"/>
        <v>8.4600000000000009</v>
      </c>
      <c r="S20" s="83">
        <v>7.91</v>
      </c>
      <c r="T20" s="135">
        <f t="shared" si="1"/>
        <v>6.9500000000000006E-2</v>
      </c>
    </row>
    <row r="21" spans="1:20" ht="15.95" customHeight="1" x14ac:dyDescent="0.25">
      <c r="A21" s="46">
        <v>11</v>
      </c>
      <c r="B21" s="35">
        <v>520106</v>
      </c>
      <c r="C21" s="34" t="s">
        <v>24</v>
      </c>
      <c r="D21" s="96">
        <v>62852520105</v>
      </c>
      <c r="E21" s="60">
        <v>1</v>
      </c>
      <c r="F21" s="75">
        <v>25</v>
      </c>
      <c r="G21" s="68">
        <v>7200</v>
      </c>
      <c r="H21" s="82">
        <v>4.4999999999999998E-2</v>
      </c>
      <c r="I21" s="36">
        <v>2</v>
      </c>
      <c r="J21" s="36">
        <v>1.5</v>
      </c>
      <c r="K21" s="78">
        <v>3</v>
      </c>
      <c r="L21" s="79">
        <v>1.25</v>
      </c>
      <c r="M21" s="36">
        <v>9.75</v>
      </c>
      <c r="N21" s="36">
        <v>7.75</v>
      </c>
      <c r="O21" s="80">
        <v>5</v>
      </c>
      <c r="P21" s="136">
        <f t="shared" si="0"/>
        <v>46.26</v>
      </c>
      <c r="S21" s="83">
        <v>43.23</v>
      </c>
      <c r="T21" s="135">
        <f t="shared" si="1"/>
        <v>7.0099999999999996E-2</v>
      </c>
    </row>
    <row r="22" spans="1:20" ht="15.95" customHeight="1" x14ac:dyDescent="0.25">
      <c r="A22" s="46">
        <v>11</v>
      </c>
      <c r="B22" s="35">
        <v>520114</v>
      </c>
      <c r="C22" s="34" t="s">
        <v>25</v>
      </c>
      <c r="D22" s="96">
        <v>62852520112</v>
      </c>
      <c r="E22" s="60">
        <v>25</v>
      </c>
      <c r="F22" s="75">
        <v>500</v>
      </c>
      <c r="G22" s="68">
        <v>48000</v>
      </c>
      <c r="H22" s="82">
        <v>7.0000000000000001E-3</v>
      </c>
      <c r="I22" s="36">
        <v>1</v>
      </c>
      <c r="J22" s="36">
        <v>1</v>
      </c>
      <c r="K22" s="78">
        <v>1.25</v>
      </c>
      <c r="L22" s="79">
        <v>3.72</v>
      </c>
      <c r="M22" s="36">
        <v>19.5</v>
      </c>
      <c r="N22" s="36">
        <v>7.75</v>
      </c>
      <c r="O22" s="80">
        <v>6.25</v>
      </c>
      <c r="P22" s="136">
        <f t="shared" si="0"/>
        <v>2.95</v>
      </c>
      <c r="S22" s="83">
        <v>2.76</v>
      </c>
      <c r="T22" s="135">
        <f t="shared" si="1"/>
        <v>6.88E-2</v>
      </c>
    </row>
    <row r="23" spans="1:20" ht="15.95" customHeight="1" x14ac:dyDescent="0.25">
      <c r="A23" s="46">
        <v>11</v>
      </c>
      <c r="B23" s="35">
        <v>520122</v>
      </c>
      <c r="C23" s="34" t="s">
        <v>26</v>
      </c>
      <c r="D23" s="96">
        <v>62852520129</v>
      </c>
      <c r="E23" s="60">
        <v>25</v>
      </c>
      <c r="F23" s="75">
        <v>250</v>
      </c>
      <c r="G23" s="68">
        <v>24000</v>
      </c>
      <c r="H23" s="82">
        <v>1.2999999999999999E-2</v>
      </c>
      <c r="I23" s="36">
        <v>1.25</v>
      </c>
      <c r="J23" s="36">
        <v>1.25</v>
      </c>
      <c r="K23" s="78">
        <v>1.5</v>
      </c>
      <c r="L23" s="79">
        <v>3.47</v>
      </c>
      <c r="M23" s="36">
        <v>19.5</v>
      </c>
      <c r="N23" s="36">
        <v>7.75</v>
      </c>
      <c r="O23" s="80">
        <v>6.25</v>
      </c>
      <c r="P23" s="136">
        <f t="shared" si="0"/>
        <v>3.68</v>
      </c>
      <c r="S23" s="83">
        <v>3.44</v>
      </c>
      <c r="T23" s="135">
        <f t="shared" si="1"/>
        <v>6.9800000000000001E-2</v>
      </c>
    </row>
    <row r="24" spans="1:20" ht="15.95" customHeight="1" x14ac:dyDescent="0.25">
      <c r="A24" s="46">
        <v>11</v>
      </c>
      <c r="B24" s="35">
        <v>520130</v>
      </c>
      <c r="C24" s="34" t="s">
        <v>27</v>
      </c>
      <c r="D24" s="96">
        <v>62852520136</v>
      </c>
      <c r="E24" s="60">
        <v>25</v>
      </c>
      <c r="F24" s="75">
        <v>250</v>
      </c>
      <c r="G24" s="68">
        <v>51000</v>
      </c>
      <c r="H24" s="82">
        <v>1.2E-2</v>
      </c>
      <c r="I24" s="36">
        <v>1.25</v>
      </c>
      <c r="J24" s="36">
        <v>1.25</v>
      </c>
      <c r="K24" s="78">
        <v>1.25</v>
      </c>
      <c r="L24" s="79">
        <v>3.22</v>
      </c>
      <c r="M24" s="36">
        <v>19.5</v>
      </c>
      <c r="N24" s="36">
        <v>7.75</v>
      </c>
      <c r="O24" s="80">
        <v>5</v>
      </c>
      <c r="P24" s="136">
        <f t="shared" si="0"/>
        <v>6.87</v>
      </c>
      <c r="S24" s="83">
        <v>6.42</v>
      </c>
      <c r="T24" s="135">
        <f t="shared" si="1"/>
        <v>7.0099999999999996E-2</v>
      </c>
    </row>
    <row r="25" spans="1:20" ht="15.95" customHeight="1" x14ac:dyDescent="0.25">
      <c r="A25" s="46">
        <v>11</v>
      </c>
      <c r="B25" s="35">
        <v>520155</v>
      </c>
      <c r="C25" s="34" t="s">
        <v>28</v>
      </c>
      <c r="D25" s="96">
        <v>62852520150</v>
      </c>
      <c r="E25" s="60">
        <v>10</v>
      </c>
      <c r="F25" s="75">
        <v>100</v>
      </c>
      <c r="G25" s="68">
        <v>20400</v>
      </c>
      <c r="H25" s="82">
        <v>2.3E-2</v>
      </c>
      <c r="I25" s="36">
        <v>1.5</v>
      </c>
      <c r="J25" s="36">
        <v>1.5</v>
      </c>
      <c r="K25" s="78">
        <v>2</v>
      </c>
      <c r="L25" s="79">
        <v>2.52</v>
      </c>
      <c r="M25" s="36">
        <v>19.5</v>
      </c>
      <c r="N25" s="36">
        <v>7.75</v>
      </c>
      <c r="O25" s="80">
        <v>5</v>
      </c>
      <c r="P25" s="136">
        <f t="shared" si="0"/>
        <v>16.48</v>
      </c>
      <c r="S25" s="83">
        <v>15.4</v>
      </c>
      <c r="T25" s="135">
        <f t="shared" si="1"/>
        <v>7.0099999999999996E-2</v>
      </c>
    </row>
    <row r="26" spans="1:20" ht="15.95" customHeight="1" x14ac:dyDescent="0.25">
      <c r="A26" s="46">
        <v>11</v>
      </c>
      <c r="B26" s="35">
        <v>520163</v>
      </c>
      <c r="C26" s="34" t="s">
        <v>29</v>
      </c>
      <c r="D26" s="96">
        <v>62852520167</v>
      </c>
      <c r="E26" s="60">
        <v>10</v>
      </c>
      <c r="F26" s="75">
        <v>100</v>
      </c>
      <c r="G26" s="68">
        <v>20400</v>
      </c>
      <c r="H26" s="82">
        <v>0.02</v>
      </c>
      <c r="I26" s="36">
        <v>1.5</v>
      </c>
      <c r="J26" s="36">
        <v>1.5</v>
      </c>
      <c r="K26" s="78">
        <v>1.75</v>
      </c>
      <c r="L26" s="79">
        <v>2.2200000000000002</v>
      </c>
      <c r="M26" s="36">
        <v>19.5</v>
      </c>
      <c r="N26" s="36">
        <v>7.75</v>
      </c>
      <c r="O26" s="80">
        <v>5</v>
      </c>
      <c r="P26" s="136">
        <f t="shared" si="0"/>
        <v>20.72</v>
      </c>
      <c r="S26" s="83">
        <v>19.36</v>
      </c>
      <c r="T26" s="135">
        <f t="shared" si="1"/>
        <v>7.0199999999999999E-2</v>
      </c>
    </row>
    <row r="27" spans="1:20" ht="15.95" customHeight="1" x14ac:dyDescent="0.25">
      <c r="A27" s="46">
        <v>11</v>
      </c>
      <c r="B27" s="35">
        <v>520171</v>
      </c>
      <c r="C27" s="34" t="s">
        <v>30</v>
      </c>
      <c r="D27" s="96">
        <v>62852520174</v>
      </c>
      <c r="E27" s="60">
        <v>25</v>
      </c>
      <c r="F27" s="75">
        <v>250</v>
      </c>
      <c r="G27" s="68">
        <v>24000</v>
      </c>
      <c r="H27" s="82">
        <v>1.4999999999999999E-2</v>
      </c>
      <c r="I27" s="36">
        <v>1.5</v>
      </c>
      <c r="J27" s="36">
        <v>1.3</v>
      </c>
      <c r="K27" s="78">
        <v>1.5</v>
      </c>
      <c r="L27" s="79">
        <v>3.97</v>
      </c>
      <c r="M27" s="36">
        <v>19.5</v>
      </c>
      <c r="N27" s="36">
        <v>7.75</v>
      </c>
      <c r="O27" s="80">
        <v>6.25</v>
      </c>
      <c r="P27" s="136">
        <f t="shared" si="0"/>
        <v>13.29</v>
      </c>
      <c r="S27" s="83">
        <v>12.42</v>
      </c>
      <c r="T27" s="135">
        <f t="shared" si="1"/>
        <v>7.0000000000000007E-2</v>
      </c>
    </row>
    <row r="28" spans="1:20" ht="15.95" customHeight="1" x14ac:dyDescent="0.25">
      <c r="A28" s="46">
        <v>11</v>
      </c>
      <c r="B28" s="35">
        <v>520189</v>
      </c>
      <c r="C28" s="34" t="s">
        <v>31</v>
      </c>
      <c r="D28" s="96">
        <v>62852520181</v>
      </c>
      <c r="E28" s="60">
        <v>10</v>
      </c>
      <c r="F28" s="75">
        <v>50</v>
      </c>
      <c r="G28" s="68">
        <v>10200</v>
      </c>
      <c r="H28" s="82">
        <v>0.04</v>
      </c>
      <c r="I28" s="36">
        <v>1.75</v>
      </c>
      <c r="J28" s="36">
        <v>1.75</v>
      </c>
      <c r="K28" s="78">
        <v>2.25</v>
      </c>
      <c r="L28" s="79">
        <v>2.2200000000000002</v>
      </c>
      <c r="M28" s="36">
        <v>19.5</v>
      </c>
      <c r="N28" s="36">
        <v>7.75</v>
      </c>
      <c r="O28" s="80">
        <v>5</v>
      </c>
      <c r="P28" s="136">
        <f t="shared" si="0"/>
        <v>22.62</v>
      </c>
      <c r="S28" s="83">
        <v>21.14</v>
      </c>
      <c r="T28" s="135">
        <f t="shared" si="1"/>
        <v>7.0000000000000007E-2</v>
      </c>
    </row>
    <row r="29" spans="1:20" ht="15.95" customHeight="1" x14ac:dyDescent="0.25">
      <c r="A29" s="46">
        <v>11</v>
      </c>
      <c r="B29" s="35">
        <v>520197</v>
      </c>
      <c r="C29" s="34" t="s">
        <v>32</v>
      </c>
      <c r="D29" s="96">
        <v>62852520198</v>
      </c>
      <c r="E29" s="60">
        <v>10</v>
      </c>
      <c r="F29" s="75">
        <v>50</v>
      </c>
      <c r="G29" s="68">
        <v>4800</v>
      </c>
      <c r="H29" s="82">
        <v>6.5000000000000002E-2</v>
      </c>
      <c r="I29" s="36">
        <v>2</v>
      </c>
      <c r="J29" s="36">
        <v>2</v>
      </c>
      <c r="K29" s="78">
        <v>2.75</v>
      </c>
      <c r="L29" s="79">
        <v>3.47</v>
      </c>
      <c r="M29" s="36">
        <v>19.5</v>
      </c>
      <c r="N29" s="36">
        <v>7.75</v>
      </c>
      <c r="O29" s="80">
        <v>6.25</v>
      </c>
      <c r="P29" s="136">
        <f t="shared" si="0"/>
        <v>31.97</v>
      </c>
      <c r="S29" s="83">
        <v>29.88</v>
      </c>
      <c r="T29" s="135">
        <f t="shared" si="1"/>
        <v>6.9900000000000004E-2</v>
      </c>
    </row>
    <row r="30" spans="1:20" ht="15.95" customHeight="1" x14ac:dyDescent="0.25">
      <c r="A30" s="46">
        <v>11</v>
      </c>
      <c r="B30" s="35">
        <v>520205</v>
      </c>
      <c r="C30" s="34" t="s">
        <v>33</v>
      </c>
      <c r="D30" s="96">
        <v>62852520204</v>
      </c>
      <c r="E30" s="60">
        <v>5</v>
      </c>
      <c r="F30" s="75">
        <v>25</v>
      </c>
      <c r="G30" s="68">
        <v>2400</v>
      </c>
      <c r="H30" s="82">
        <v>0.14000000000000001</v>
      </c>
      <c r="I30" s="36">
        <v>2.5</v>
      </c>
      <c r="J30" s="36">
        <v>2.5</v>
      </c>
      <c r="K30" s="78">
        <v>3.5</v>
      </c>
      <c r="L30" s="79">
        <v>3.72</v>
      </c>
      <c r="M30" s="36">
        <v>19.5</v>
      </c>
      <c r="N30" s="36">
        <v>7.75</v>
      </c>
      <c r="O30" s="80">
        <v>6.25</v>
      </c>
      <c r="P30" s="136">
        <f t="shared" si="0"/>
        <v>57.5</v>
      </c>
      <c r="S30" s="83">
        <v>53.74</v>
      </c>
      <c r="T30" s="135">
        <f t="shared" si="1"/>
        <v>7.0000000000000007E-2</v>
      </c>
    </row>
    <row r="31" spans="1:20" ht="15.95" customHeight="1" x14ac:dyDescent="0.25">
      <c r="A31" s="46">
        <v>11</v>
      </c>
      <c r="B31" s="35">
        <v>520213</v>
      </c>
      <c r="C31" s="34" t="s">
        <v>34</v>
      </c>
      <c r="D31" s="96">
        <v>62852520211</v>
      </c>
      <c r="E31" s="60">
        <v>25</v>
      </c>
      <c r="F31" s="75">
        <v>250</v>
      </c>
      <c r="G31" s="68">
        <v>36000</v>
      </c>
      <c r="H31" s="82">
        <v>8.0000000000000002E-3</v>
      </c>
      <c r="I31" s="36">
        <v>1.25</v>
      </c>
      <c r="J31" s="36">
        <v>1.25</v>
      </c>
      <c r="K31" s="78">
        <v>0.75</v>
      </c>
      <c r="L31" s="79">
        <v>2.2200000000000002</v>
      </c>
      <c r="M31" s="36">
        <v>19.5</v>
      </c>
      <c r="N31" s="36">
        <v>7.75</v>
      </c>
      <c r="O31" s="80">
        <v>5</v>
      </c>
      <c r="P31" s="136">
        <f t="shared" si="0"/>
        <v>4.46</v>
      </c>
      <c r="S31" s="83">
        <v>4.17</v>
      </c>
      <c r="T31" s="135">
        <f t="shared" si="1"/>
        <v>6.9500000000000006E-2</v>
      </c>
    </row>
    <row r="32" spans="1:20" ht="15.95" customHeight="1" x14ac:dyDescent="0.25">
      <c r="A32" s="46">
        <v>11</v>
      </c>
      <c r="B32" s="35">
        <v>520221</v>
      </c>
      <c r="C32" s="34" t="s">
        <v>35</v>
      </c>
      <c r="D32" s="96">
        <v>62852520228</v>
      </c>
      <c r="E32" s="60">
        <v>25</v>
      </c>
      <c r="F32" s="75">
        <v>100</v>
      </c>
      <c r="G32" s="68">
        <v>9600</v>
      </c>
      <c r="H32" s="82">
        <v>2.9000000000000001E-2</v>
      </c>
      <c r="I32" s="36">
        <v>2</v>
      </c>
      <c r="J32" s="36">
        <v>1.5</v>
      </c>
      <c r="K32" s="78">
        <v>2</v>
      </c>
      <c r="L32" s="79">
        <v>3.12</v>
      </c>
      <c r="M32" s="36">
        <v>19.5</v>
      </c>
      <c r="N32" s="36">
        <v>7.75</v>
      </c>
      <c r="O32" s="80">
        <v>6.25</v>
      </c>
      <c r="P32" s="136">
        <f t="shared" si="0"/>
        <v>25.17</v>
      </c>
      <c r="S32" s="83">
        <v>23.52</v>
      </c>
      <c r="T32" s="135">
        <f t="shared" si="1"/>
        <v>7.0199999999999999E-2</v>
      </c>
    </row>
    <row r="33" spans="1:20" ht="15.95" customHeight="1" x14ac:dyDescent="0.25">
      <c r="A33" s="46">
        <v>11</v>
      </c>
      <c r="B33" s="35">
        <v>520247</v>
      </c>
      <c r="C33" s="34" t="s">
        <v>36</v>
      </c>
      <c r="D33" s="96">
        <v>62852520242</v>
      </c>
      <c r="E33" s="60">
        <v>10</v>
      </c>
      <c r="F33" s="75">
        <v>100</v>
      </c>
      <c r="G33" s="68">
        <v>40800</v>
      </c>
      <c r="H33" s="82">
        <v>1.2999999999999999E-2</v>
      </c>
      <c r="I33" s="36">
        <v>1.5</v>
      </c>
      <c r="J33" s="36">
        <v>1.5</v>
      </c>
      <c r="K33" s="78">
        <v>1</v>
      </c>
      <c r="L33" s="79">
        <v>1.42</v>
      </c>
      <c r="M33" s="36">
        <v>9.75</v>
      </c>
      <c r="N33" s="36">
        <v>7.75</v>
      </c>
      <c r="O33" s="80">
        <v>5</v>
      </c>
      <c r="P33" s="136">
        <f t="shared" si="0"/>
        <v>14.62</v>
      </c>
      <c r="S33" s="83">
        <v>13.66</v>
      </c>
      <c r="T33" s="135">
        <f t="shared" si="1"/>
        <v>7.0300000000000001E-2</v>
      </c>
    </row>
    <row r="34" spans="1:20" ht="15.95" customHeight="1" x14ac:dyDescent="0.25">
      <c r="A34" s="46">
        <v>11</v>
      </c>
      <c r="B34" s="35">
        <v>520254</v>
      </c>
      <c r="C34" s="34" t="s">
        <v>37</v>
      </c>
      <c r="D34" s="96">
        <v>62852520259</v>
      </c>
      <c r="E34" s="60">
        <v>10</v>
      </c>
      <c r="F34" s="75">
        <v>100</v>
      </c>
      <c r="G34" s="68">
        <v>40800</v>
      </c>
      <c r="H34" s="82">
        <v>1.4999999999999999E-2</v>
      </c>
      <c r="I34" s="36">
        <v>1.5</v>
      </c>
      <c r="J34" s="36">
        <v>1.5</v>
      </c>
      <c r="K34" s="78">
        <v>1.5</v>
      </c>
      <c r="L34" s="79">
        <v>1.62</v>
      </c>
      <c r="M34" s="36">
        <v>9.75</v>
      </c>
      <c r="N34" s="36">
        <v>7.75</v>
      </c>
      <c r="O34" s="80">
        <v>5</v>
      </c>
      <c r="P34" s="136">
        <f t="shared" si="0"/>
        <v>14.62</v>
      </c>
      <c r="S34" s="83">
        <v>13.66</v>
      </c>
      <c r="T34" s="135">
        <f t="shared" si="1"/>
        <v>7.0300000000000001E-2</v>
      </c>
    </row>
    <row r="35" spans="1:20" ht="15.95" customHeight="1" x14ac:dyDescent="0.25">
      <c r="A35" s="46">
        <v>11</v>
      </c>
      <c r="B35" s="35">
        <v>520262</v>
      </c>
      <c r="C35" s="34" t="s">
        <v>38</v>
      </c>
      <c r="D35" s="96">
        <v>62852520266</v>
      </c>
      <c r="E35" s="60">
        <v>10</v>
      </c>
      <c r="F35" s="75">
        <v>100</v>
      </c>
      <c r="G35" s="68">
        <v>20400</v>
      </c>
      <c r="H35" s="82">
        <v>1.7999999999999999E-2</v>
      </c>
      <c r="I35" s="36">
        <v>2.2000000000000002</v>
      </c>
      <c r="J35" s="36">
        <v>1.5</v>
      </c>
      <c r="K35" s="78">
        <v>2.2000000000000002</v>
      </c>
      <c r="L35" s="79">
        <v>2.02</v>
      </c>
      <c r="M35" s="36">
        <v>19.5</v>
      </c>
      <c r="N35" s="36">
        <v>7.75</v>
      </c>
      <c r="O35" s="80">
        <v>5</v>
      </c>
      <c r="P35" s="136">
        <f t="shared" si="0"/>
        <v>21.73</v>
      </c>
      <c r="S35" s="83">
        <v>20.309999999999999</v>
      </c>
      <c r="T35" s="135">
        <f t="shared" si="1"/>
        <v>6.9900000000000004E-2</v>
      </c>
    </row>
    <row r="36" spans="1:20" ht="15.95" customHeight="1" x14ac:dyDescent="0.25">
      <c r="A36" s="46">
        <v>11</v>
      </c>
      <c r="B36" s="35">
        <v>520270</v>
      </c>
      <c r="C36" s="34" t="s">
        <v>39</v>
      </c>
      <c r="D36" s="96">
        <v>62852520273</v>
      </c>
      <c r="E36" s="60">
        <v>10</v>
      </c>
      <c r="F36" s="75">
        <v>50</v>
      </c>
      <c r="G36" s="68">
        <v>20400</v>
      </c>
      <c r="H36" s="82">
        <v>2.8000000000000001E-2</v>
      </c>
      <c r="I36" s="36">
        <v>1.75</v>
      </c>
      <c r="J36" s="36">
        <v>1.75</v>
      </c>
      <c r="K36" s="78">
        <v>1.25</v>
      </c>
      <c r="L36" s="79">
        <v>1.52</v>
      </c>
      <c r="M36" s="36">
        <v>9.75</v>
      </c>
      <c r="N36" s="36">
        <v>7.75</v>
      </c>
      <c r="O36" s="80">
        <v>5</v>
      </c>
      <c r="P36" s="136">
        <f t="shared" si="0"/>
        <v>18.920000000000002</v>
      </c>
      <c r="S36" s="83">
        <v>17.68</v>
      </c>
      <c r="T36" s="135">
        <f t="shared" si="1"/>
        <v>7.0099999999999996E-2</v>
      </c>
    </row>
    <row r="37" spans="1:20" ht="15.95" customHeight="1" x14ac:dyDescent="0.25">
      <c r="A37" s="46">
        <v>11</v>
      </c>
      <c r="B37" s="35">
        <v>520288</v>
      </c>
      <c r="C37" s="34" t="s">
        <v>40</v>
      </c>
      <c r="D37" s="96">
        <v>62852520280</v>
      </c>
      <c r="E37" s="60">
        <v>10</v>
      </c>
      <c r="F37" s="75">
        <v>50</v>
      </c>
      <c r="G37" s="68">
        <v>20400</v>
      </c>
      <c r="H37" s="82">
        <v>0.02</v>
      </c>
      <c r="I37" s="36">
        <v>1.75</v>
      </c>
      <c r="J37" s="36">
        <v>1.75</v>
      </c>
      <c r="K37" s="78">
        <v>1.25</v>
      </c>
      <c r="L37" s="79">
        <v>1.1200000000000001</v>
      </c>
      <c r="M37" s="36">
        <v>9.75</v>
      </c>
      <c r="N37" s="36">
        <v>7.75</v>
      </c>
      <c r="O37" s="80">
        <v>5</v>
      </c>
      <c r="P37" s="136">
        <f t="shared" si="0"/>
        <v>16.48</v>
      </c>
      <c r="S37" s="83">
        <v>15.4</v>
      </c>
      <c r="T37" s="135">
        <f t="shared" si="1"/>
        <v>7.0099999999999996E-2</v>
      </c>
    </row>
    <row r="38" spans="1:20" ht="15.95" customHeight="1" x14ac:dyDescent="0.25">
      <c r="A38" s="46">
        <v>11</v>
      </c>
      <c r="B38" s="35">
        <v>520304</v>
      </c>
      <c r="C38" s="34" t="s">
        <v>41</v>
      </c>
      <c r="D38" s="96">
        <v>62852520303</v>
      </c>
      <c r="E38" s="60">
        <v>10</v>
      </c>
      <c r="F38" s="75">
        <v>50</v>
      </c>
      <c r="G38" s="68">
        <v>10200</v>
      </c>
      <c r="H38" s="82">
        <v>4.2000000000000003E-2</v>
      </c>
      <c r="I38" s="36">
        <v>2</v>
      </c>
      <c r="J38" s="36">
        <v>2</v>
      </c>
      <c r="K38" s="78">
        <v>1.25</v>
      </c>
      <c r="L38" s="79">
        <v>2.3199999999999998</v>
      </c>
      <c r="M38" s="36">
        <v>19.5</v>
      </c>
      <c r="N38" s="36">
        <v>7.75</v>
      </c>
      <c r="O38" s="80">
        <v>5</v>
      </c>
      <c r="P38" s="136">
        <f t="shared" si="0"/>
        <v>24.62</v>
      </c>
      <c r="S38" s="83">
        <v>23.01</v>
      </c>
      <c r="T38" s="135">
        <f t="shared" si="1"/>
        <v>7.0000000000000007E-2</v>
      </c>
    </row>
    <row r="39" spans="1:20" ht="15.95" customHeight="1" x14ac:dyDescent="0.25">
      <c r="A39" s="46">
        <v>11</v>
      </c>
      <c r="B39" s="35">
        <v>520312</v>
      </c>
      <c r="C39" s="34" t="s">
        <v>42</v>
      </c>
      <c r="D39" s="96">
        <v>62852520310</v>
      </c>
      <c r="E39" s="60">
        <v>10</v>
      </c>
      <c r="F39" s="75">
        <v>50</v>
      </c>
      <c r="G39" s="68">
        <v>10200</v>
      </c>
      <c r="H39" s="82">
        <v>0.03</v>
      </c>
      <c r="I39" s="36">
        <v>2</v>
      </c>
      <c r="J39" s="36">
        <v>2</v>
      </c>
      <c r="K39" s="78">
        <v>1.25</v>
      </c>
      <c r="L39" s="79">
        <v>1.72</v>
      </c>
      <c r="M39" s="36">
        <v>19.5</v>
      </c>
      <c r="N39" s="36">
        <v>7.75</v>
      </c>
      <c r="O39" s="80">
        <v>5</v>
      </c>
      <c r="P39" s="136">
        <f t="shared" si="0"/>
        <v>23.39</v>
      </c>
      <c r="S39" s="83">
        <v>21.86</v>
      </c>
      <c r="T39" s="135">
        <f t="shared" si="1"/>
        <v>7.0000000000000007E-2</v>
      </c>
    </row>
    <row r="40" spans="1:20" ht="15.95" customHeight="1" x14ac:dyDescent="0.25">
      <c r="A40" s="46">
        <v>11</v>
      </c>
      <c r="B40" s="35">
        <v>520320</v>
      </c>
      <c r="C40" s="34" t="s">
        <v>43</v>
      </c>
      <c r="D40" s="96">
        <v>62852520327</v>
      </c>
      <c r="E40" s="60">
        <v>10</v>
      </c>
      <c r="F40" s="75">
        <v>50</v>
      </c>
      <c r="G40" s="68">
        <v>10200</v>
      </c>
      <c r="H40" s="82">
        <v>4.2999999999999997E-2</v>
      </c>
      <c r="I40" s="36">
        <v>2</v>
      </c>
      <c r="J40" s="36">
        <v>2</v>
      </c>
      <c r="K40" s="78">
        <v>1.5</v>
      </c>
      <c r="L40" s="79">
        <v>2.37</v>
      </c>
      <c r="M40" s="36">
        <v>19.5</v>
      </c>
      <c r="N40" s="36">
        <v>7.75</v>
      </c>
      <c r="O40" s="80">
        <v>5</v>
      </c>
      <c r="P40" s="136">
        <f t="shared" si="0"/>
        <v>23.39</v>
      </c>
      <c r="S40" s="83">
        <v>21.86</v>
      </c>
      <c r="T40" s="135">
        <f t="shared" si="1"/>
        <v>7.0000000000000007E-2</v>
      </c>
    </row>
    <row r="41" spans="1:20" ht="15.95" customHeight="1" x14ac:dyDescent="0.25">
      <c r="A41" s="46">
        <v>11</v>
      </c>
      <c r="B41" s="35">
        <v>520338</v>
      </c>
      <c r="C41" s="34" t="s">
        <v>44</v>
      </c>
      <c r="D41" s="96">
        <v>62852520334</v>
      </c>
      <c r="E41" s="60">
        <v>5</v>
      </c>
      <c r="F41" s="75">
        <v>25</v>
      </c>
      <c r="G41" s="68">
        <v>3600</v>
      </c>
      <c r="H41" s="82">
        <v>9.5000000000000001E-2</v>
      </c>
      <c r="I41" s="36">
        <v>2.75</v>
      </c>
      <c r="J41" s="36">
        <v>2.75</v>
      </c>
      <c r="K41" s="78">
        <v>2</v>
      </c>
      <c r="L41" s="79">
        <v>2.6</v>
      </c>
      <c r="M41" s="36">
        <v>19.5</v>
      </c>
      <c r="N41" s="36">
        <v>7.75</v>
      </c>
      <c r="O41" s="80">
        <v>5</v>
      </c>
      <c r="P41" s="136">
        <f t="shared" si="0"/>
        <v>52.71</v>
      </c>
      <c r="S41" s="83">
        <v>49.26</v>
      </c>
      <c r="T41" s="135">
        <f t="shared" si="1"/>
        <v>7.0000000000000007E-2</v>
      </c>
    </row>
    <row r="42" spans="1:20" ht="15.95" customHeight="1" x14ac:dyDescent="0.25">
      <c r="A42" s="46">
        <v>11</v>
      </c>
      <c r="B42" s="35">
        <v>520346</v>
      </c>
      <c r="C42" s="34" t="s">
        <v>45</v>
      </c>
      <c r="D42" s="96">
        <v>62852520341</v>
      </c>
      <c r="E42" s="60">
        <v>5</v>
      </c>
      <c r="F42" s="75">
        <v>50</v>
      </c>
      <c r="G42" s="68">
        <v>4800</v>
      </c>
      <c r="H42" s="82">
        <v>0.08</v>
      </c>
      <c r="I42" s="36">
        <v>2.5</v>
      </c>
      <c r="J42" s="36">
        <v>2.5</v>
      </c>
      <c r="K42" s="78">
        <v>1.75</v>
      </c>
      <c r="L42" s="79">
        <v>4.22</v>
      </c>
      <c r="M42" s="36">
        <v>19.5</v>
      </c>
      <c r="N42" s="36">
        <v>7.75</v>
      </c>
      <c r="O42" s="80">
        <v>6.25</v>
      </c>
      <c r="P42" s="136">
        <f t="shared" si="0"/>
        <v>52.71</v>
      </c>
      <c r="S42" s="83">
        <v>49.26</v>
      </c>
      <c r="T42" s="135">
        <f t="shared" si="1"/>
        <v>7.0000000000000007E-2</v>
      </c>
    </row>
    <row r="43" spans="1:20" ht="15.95" customHeight="1" x14ac:dyDescent="0.25">
      <c r="A43" s="46">
        <v>11</v>
      </c>
      <c r="B43" s="35">
        <v>520353</v>
      </c>
      <c r="C43" s="34" t="s">
        <v>46</v>
      </c>
      <c r="D43" s="96">
        <v>62852520358</v>
      </c>
      <c r="E43" s="60">
        <v>25</v>
      </c>
      <c r="F43" s="75">
        <v>500</v>
      </c>
      <c r="G43" s="68">
        <v>102000</v>
      </c>
      <c r="H43" s="82">
        <v>5.0000000000000001E-3</v>
      </c>
      <c r="I43" s="36">
        <v>0.75</v>
      </c>
      <c r="J43" s="36">
        <v>0.75</v>
      </c>
      <c r="K43" s="78">
        <v>0.75</v>
      </c>
      <c r="L43" s="79">
        <v>2.72</v>
      </c>
      <c r="M43" s="36">
        <v>19.5</v>
      </c>
      <c r="N43" s="36">
        <v>7.75</v>
      </c>
      <c r="O43" s="80">
        <v>5</v>
      </c>
      <c r="P43" s="136">
        <f t="shared" si="0"/>
        <v>3.11</v>
      </c>
      <c r="S43" s="83">
        <v>2.91</v>
      </c>
      <c r="T43" s="135">
        <f t="shared" si="1"/>
        <v>6.8699999999999997E-2</v>
      </c>
    </row>
    <row r="44" spans="1:20" ht="15.95" customHeight="1" x14ac:dyDescent="0.25">
      <c r="A44" s="46">
        <v>11</v>
      </c>
      <c r="B44" s="35">
        <v>520361</v>
      </c>
      <c r="C44" s="34" t="s">
        <v>47</v>
      </c>
      <c r="D44" s="96">
        <v>62852520365</v>
      </c>
      <c r="E44" s="60">
        <v>25</v>
      </c>
      <c r="F44" s="75">
        <v>250</v>
      </c>
      <c r="G44" s="68">
        <v>51000</v>
      </c>
      <c r="H44" s="82">
        <v>1.0999999999999999E-2</v>
      </c>
      <c r="I44" s="36">
        <v>1</v>
      </c>
      <c r="J44" s="36">
        <v>1</v>
      </c>
      <c r="K44" s="78">
        <v>0.75</v>
      </c>
      <c r="L44" s="79">
        <v>2.97</v>
      </c>
      <c r="M44" s="36">
        <v>19.5</v>
      </c>
      <c r="N44" s="36">
        <v>7.75</v>
      </c>
      <c r="O44" s="80">
        <v>5</v>
      </c>
      <c r="P44" s="136">
        <f t="shared" si="0"/>
        <v>4.12</v>
      </c>
      <c r="S44" s="83">
        <v>3.85</v>
      </c>
      <c r="T44" s="135">
        <f t="shared" si="1"/>
        <v>7.0099999999999996E-2</v>
      </c>
    </row>
    <row r="45" spans="1:20" ht="15.95" customHeight="1" x14ac:dyDescent="0.25">
      <c r="A45" s="46">
        <v>11</v>
      </c>
      <c r="B45" s="35">
        <v>520379</v>
      </c>
      <c r="C45" s="34" t="s">
        <v>48</v>
      </c>
      <c r="D45" s="96">
        <v>62852520372</v>
      </c>
      <c r="E45" s="60">
        <v>10</v>
      </c>
      <c r="F45" s="75">
        <v>100</v>
      </c>
      <c r="G45" s="68">
        <v>20400</v>
      </c>
      <c r="H45" s="82">
        <v>1.7999999999999999E-2</v>
      </c>
      <c r="I45" s="36">
        <v>1.5</v>
      </c>
      <c r="J45" s="36">
        <v>1.5</v>
      </c>
      <c r="K45" s="78">
        <v>1</v>
      </c>
      <c r="L45" s="79">
        <v>2.02</v>
      </c>
      <c r="M45" s="36">
        <v>19.5</v>
      </c>
      <c r="N45" s="36">
        <v>7.75</v>
      </c>
      <c r="O45" s="80">
        <v>5</v>
      </c>
      <c r="P45" s="136">
        <f t="shared" si="0"/>
        <v>14.93</v>
      </c>
      <c r="S45" s="83">
        <v>13.95</v>
      </c>
      <c r="T45" s="135">
        <f t="shared" si="1"/>
        <v>7.0300000000000001E-2</v>
      </c>
    </row>
    <row r="46" spans="1:20" ht="15.95" customHeight="1" x14ac:dyDescent="0.25">
      <c r="A46" s="46">
        <v>11</v>
      </c>
      <c r="B46" s="35">
        <v>520387</v>
      </c>
      <c r="C46" s="34" t="s">
        <v>49</v>
      </c>
      <c r="D46" s="96">
        <v>62852520389</v>
      </c>
      <c r="E46" s="60">
        <v>10</v>
      </c>
      <c r="F46" s="75">
        <v>50</v>
      </c>
      <c r="G46" s="68">
        <v>20400</v>
      </c>
      <c r="H46" s="82">
        <v>2.7E-2</v>
      </c>
      <c r="I46" s="36">
        <v>1.75</v>
      </c>
      <c r="J46" s="36">
        <v>1.75</v>
      </c>
      <c r="K46" s="78">
        <v>1.25</v>
      </c>
      <c r="L46" s="79">
        <v>1.47</v>
      </c>
      <c r="M46" s="36">
        <v>9.75</v>
      </c>
      <c r="N46" s="36">
        <v>7.75</v>
      </c>
      <c r="O46" s="80">
        <v>5</v>
      </c>
      <c r="P46" s="136">
        <f t="shared" si="0"/>
        <v>21.16</v>
      </c>
      <c r="S46" s="83">
        <v>19.78</v>
      </c>
      <c r="T46" s="135">
        <f t="shared" si="1"/>
        <v>6.9800000000000001E-2</v>
      </c>
    </row>
    <row r="47" spans="1:20" ht="15.95" customHeight="1" x14ac:dyDescent="0.25">
      <c r="A47" s="46">
        <v>11</v>
      </c>
      <c r="B47" s="35">
        <v>520395</v>
      </c>
      <c r="C47" s="34" t="s">
        <v>50</v>
      </c>
      <c r="D47" s="96">
        <v>62852520396</v>
      </c>
      <c r="E47" s="60">
        <v>10</v>
      </c>
      <c r="F47" s="75">
        <v>50</v>
      </c>
      <c r="G47" s="68">
        <v>10200</v>
      </c>
      <c r="H47" s="82">
        <v>4.3999999999999997E-2</v>
      </c>
      <c r="I47" s="36">
        <v>2</v>
      </c>
      <c r="J47" s="36">
        <v>2</v>
      </c>
      <c r="K47" s="78">
        <v>1.5</v>
      </c>
      <c r="L47" s="79">
        <v>2.42</v>
      </c>
      <c r="M47" s="36">
        <v>19.5</v>
      </c>
      <c r="N47" s="36">
        <v>7.75</v>
      </c>
      <c r="O47" s="80">
        <v>5</v>
      </c>
      <c r="P47" s="136">
        <f t="shared" si="0"/>
        <v>32.65</v>
      </c>
      <c r="S47" s="83">
        <v>30.51</v>
      </c>
      <c r="T47" s="135">
        <f t="shared" si="1"/>
        <v>7.0099999999999996E-2</v>
      </c>
    </row>
    <row r="48" spans="1:20" ht="15.95" customHeight="1" x14ac:dyDescent="0.25">
      <c r="A48" s="46">
        <v>11</v>
      </c>
      <c r="B48" s="35">
        <v>520403</v>
      </c>
      <c r="C48" s="34" t="s">
        <v>51</v>
      </c>
      <c r="D48" s="96">
        <v>62852520402</v>
      </c>
      <c r="E48" s="60">
        <v>5</v>
      </c>
      <c r="F48" s="75">
        <v>25</v>
      </c>
      <c r="G48" s="68">
        <v>5100</v>
      </c>
      <c r="H48" s="82">
        <v>0.107</v>
      </c>
      <c r="I48" s="36">
        <v>2.5</v>
      </c>
      <c r="J48" s="36">
        <v>2.5</v>
      </c>
      <c r="K48" s="78">
        <v>2</v>
      </c>
      <c r="L48" s="79">
        <v>2.9</v>
      </c>
      <c r="M48" s="36">
        <v>19.5</v>
      </c>
      <c r="N48" s="36">
        <v>7.75</v>
      </c>
      <c r="O48" s="80">
        <v>5</v>
      </c>
      <c r="P48" s="136">
        <f t="shared" si="0"/>
        <v>65.95</v>
      </c>
      <c r="S48" s="83">
        <v>61.64</v>
      </c>
      <c r="T48" s="135">
        <f t="shared" si="1"/>
        <v>6.9900000000000004E-2</v>
      </c>
    </row>
    <row r="49" spans="1:20" ht="15.95" customHeight="1" x14ac:dyDescent="0.25">
      <c r="A49" s="46">
        <v>11</v>
      </c>
      <c r="B49" s="35">
        <v>520411</v>
      </c>
      <c r="C49" s="34" t="s">
        <v>52</v>
      </c>
      <c r="D49" s="96">
        <v>62852520419</v>
      </c>
      <c r="E49" s="60">
        <v>25</v>
      </c>
      <c r="F49" s="75">
        <v>250</v>
      </c>
      <c r="G49" s="68">
        <v>18000</v>
      </c>
      <c r="H49" s="82">
        <v>3.5999999999999997E-2</v>
      </c>
      <c r="I49" s="36">
        <v>2</v>
      </c>
      <c r="J49" s="36">
        <v>2.25</v>
      </c>
      <c r="K49" s="78">
        <v>1.5</v>
      </c>
      <c r="L49" s="79">
        <v>9.25</v>
      </c>
      <c r="M49" s="36">
        <v>19.5</v>
      </c>
      <c r="N49" s="36">
        <v>7.75</v>
      </c>
      <c r="O49" s="80">
        <v>9.5</v>
      </c>
      <c r="P49" s="136">
        <f t="shared" si="0"/>
        <v>17.84</v>
      </c>
      <c r="S49" s="83">
        <v>16.670000000000002</v>
      </c>
      <c r="T49" s="135">
        <f t="shared" si="1"/>
        <v>7.0199999999999999E-2</v>
      </c>
    </row>
    <row r="50" spans="1:20" ht="15.95" customHeight="1" x14ac:dyDescent="0.25">
      <c r="A50" s="46">
        <v>11</v>
      </c>
      <c r="B50" s="35">
        <v>520429</v>
      </c>
      <c r="C50" s="34" t="s">
        <v>53</v>
      </c>
      <c r="D50" s="96">
        <v>62852520426</v>
      </c>
      <c r="E50" s="60">
        <v>25</v>
      </c>
      <c r="F50" s="75">
        <v>250</v>
      </c>
      <c r="G50" s="68">
        <v>24000</v>
      </c>
      <c r="H50" s="82">
        <v>1.7000000000000001E-2</v>
      </c>
      <c r="I50" s="36">
        <v>1.5</v>
      </c>
      <c r="J50" s="36">
        <v>2</v>
      </c>
      <c r="K50" s="78">
        <v>1.5</v>
      </c>
      <c r="L50" s="79">
        <v>4.47</v>
      </c>
      <c r="M50" s="36">
        <v>19.5</v>
      </c>
      <c r="N50" s="36">
        <v>7.75</v>
      </c>
      <c r="O50" s="80">
        <v>6.25</v>
      </c>
      <c r="P50" s="136">
        <f t="shared" si="0"/>
        <v>10.7</v>
      </c>
      <c r="S50" s="83">
        <v>10</v>
      </c>
      <c r="T50" s="135">
        <f t="shared" si="1"/>
        <v>7.0000000000000007E-2</v>
      </c>
    </row>
    <row r="51" spans="1:20" ht="15.95" customHeight="1" x14ac:dyDescent="0.25">
      <c r="A51" s="46">
        <v>11</v>
      </c>
      <c r="B51" s="35">
        <v>520437</v>
      </c>
      <c r="C51" s="34" t="s">
        <v>54</v>
      </c>
      <c r="D51" s="96">
        <v>62852520433</v>
      </c>
      <c r="E51" s="60">
        <v>25</v>
      </c>
      <c r="F51" s="75">
        <v>500</v>
      </c>
      <c r="G51" s="68">
        <v>48000</v>
      </c>
      <c r="H51" s="82">
        <v>0.01</v>
      </c>
      <c r="I51" s="36">
        <v>1.25</v>
      </c>
      <c r="J51" s="36">
        <v>1</v>
      </c>
      <c r="K51" s="78">
        <v>1.25</v>
      </c>
      <c r="L51" s="79">
        <v>5.22</v>
      </c>
      <c r="M51" s="36">
        <v>19.5</v>
      </c>
      <c r="N51" s="36">
        <v>7.75</v>
      </c>
      <c r="O51" s="80">
        <v>6.25</v>
      </c>
      <c r="P51" s="136">
        <f t="shared" si="0"/>
        <v>3.42</v>
      </c>
      <c r="S51" s="83">
        <v>3.2</v>
      </c>
      <c r="T51" s="135">
        <f t="shared" si="1"/>
        <v>6.8699999999999997E-2</v>
      </c>
    </row>
    <row r="52" spans="1:20" ht="15.95" customHeight="1" x14ac:dyDescent="0.25">
      <c r="A52" s="46">
        <v>11</v>
      </c>
      <c r="B52" s="35">
        <v>520445</v>
      </c>
      <c r="C52" s="34" t="s">
        <v>55</v>
      </c>
      <c r="D52" s="96">
        <v>62852520440</v>
      </c>
      <c r="E52" s="60">
        <v>25</v>
      </c>
      <c r="F52" s="75">
        <v>500</v>
      </c>
      <c r="G52" s="68">
        <v>48000</v>
      </c>
      <c r="H52" s="82">
        <v>8.9999999999999993E-3</v>
      </c>
      <c r="I52" s="36">
        <v>1.5</v>
      </c>
      <c r="J52" s="36">
        <v>1</v>
      </c>
      <c r="K52" s="78">
        <v>1.25</v>
      </c>
      <c r="L52" s="79">
        <v>4.72</v>
      </c>
      <c r="M52" s="36">
        <v>19.5</v>
      </c>
      <c r="N52" s="36">
        <v>7.75</v>
      </c>
      <c r="O52" s="80">
        <v>6.25</v>
      </c>
      <c r="P52" s="136">
        <f t="shared" si="0"/>
        <v>4.24</v>
      </c>
      <c r="S52" s="83">
        <v>3.96</v>
      </c>
      <c r="T52" s="135">
        <f t="shared" si="1"/>
        <v>7.0699999999999999E-2</v>
      </c>
    </row>
    <row r="53" spans="1:20" ht="15.95" customHeight="1" x14ac:dyDescent="0.25">
      <c r="A53" s="46">
        <v>11</v>
      </c>
      <c r="B53" s="35">
        <v>520452</v>
      </c>
      <c r="C53" s="34" t="s">
        <v>56</v>
      </c>
      <c r="D53" s="96">
        <v>62852520457</v>
      </c>
      <c r="E53" s="60">
        <v>25</v>
      </c>
      <c r="F53" s="75">
        <v>250</v>
      </c>
      <c r="G53" s="68">
        <v>21000</v>
      </c>
      <c r="H53" s="82">
        <v>0.02</v>
      </c>
      <c r="I53" s="36">
        <v>2</v>
      </c>
      <c r="J53" s="36">
        <v>1</v>
      </c>
      <c r="K53" s="78">
        <v>1.5</v>
      </c>
      <c r="L53" s="79">
        <v>5.25</v>
      </c>
      <c r="M53" s="36">
        <v>19.5</v>
      </c>
      <c r="N53" s="36">
        <v>7.75</v>
      </c>
      <c r="O53" s="80">
        <v>9.5</v>
      </c>
      <c r="P53" s="136">
        <f t="shared" si="0"/>
        <v>6.67</v>
      </c>
      <c r="S53" s="83">
        <v>6.23</v>
      </c>
      <c r="T53" s="135">
        <f t="shared" si="1"/>
        <v>7.0599999999999996E-2</v>
      </c>
    </row>
    <row r="54" spans="1:20" ht="15.95" customHeight="1" x14ac:dyDescent="0.25">
      <c r="A54" s="46">
        <v>11</v>
      </c>
      <c r="B54" s="35">
        <v>520460</v>
      </c>
      <c r="C54" s="34" t="s">
        <v>57</v>
      </c>
      <c r="D54" s="96">
        <v>62852520464</v>
      </c>
      <c r="E54" s="60">
        <v>25</v>
      </c>
      <c r="F54" s="75">
        <v>250</v>
      </c>
      <c r="G54" s="68">
        <v>24000</v>
      </c>
      <c r="H54" s="82">
        <v>2.1000000000000001E-2</v>
      </c>
      <c r="I54" s="36">
        <v>2</v>
      </c>
      <c r="J54" s="36">
        <v>1.25</v>
      </c>
      <c r="K54" s="78">
        <v>1.75</v>
      </c>
      <c r="L54" s="79">
        <v>5.5</v>
      </c>
      <c r="M54" s="36">
        <v>19.5</v>
      </c>
      <c r="N54" s="36">
        <v>7.75</v>
      </c>
      <c r="O54" s="80">
        <v>9.5</v>
      </c>
      <c r="P54" s="136">
        <f t="shared" si="0"/>
        <v>5.56</v>
      </c>
      <c r="S54" s="83">
        <v>5.2</v>
      </c>
      <c r="T54" s="135">
        <f t="shared" si="1"/>
        <v>6.9199999999999998E-2</v>
      </c>
    </row>
    <row r="55" spans="1:20" ht="15.95" customHeight="1" x14ac:dyDescent="0.25">
      <c r="A55" s="46">
        <v>11</v>
      </c>
      <c r="B55" s="35">
        <v>520478</v>
      </c>
      <c r="C55" s="34" t="s">
        <v>58</v>
      </c>
      <c r="D55" s="96">
        <v>62852520471</v>
      </c>
      <c r="E55" s="60">
        <v>25</v>
      </c>
      <c r="F55" s="75">
        <v>250</v>
      </c>
      <c r="G55" s="68">
        <v>24000</v>
      </c>
      <c r="H55" s="82">
        <v>1.7999999999999999E-2</v>
      </c>
      <c r="I55" s="36">
        <v>1.75</v>
      </c>
      <c r="J55" s="36">
        <v>1</v>
      </c>
      <c r="K55" s="78">
        <v>1.5</v>
      </c>
      <c r="L55" s="79">
        <v>4.72</v>
      </c>
      <c r="M55" s="36">
        <v>19.5</v>
      </c>
      <c r="N55" s="36">
        <v>7.75</v>
      </c>
      <c r="O55" s="80">
        <v>6.25</v>
      </c>
      <c r="P55" s="136">
        <f t="shared" si="0"/>
        <v>12.8</v>
      </c>
      <c r="S55" s="83">
        <v>11.96</v>
      </c>
      <c r="T55" s="135">
        <f t="shared" si="1"/>
        <v>7.0199999999999999E-2</v>
      </c>
    </row>
    <row r="56" spans="1:20" ht="15.95" customHeight="1" x14ac:dyDescent="0.25">
      <c r="A56" s="46">
        <v>11</v>
      </c>
      <c r="B56" s="35">
        <v>520486</v>
      </c>
      <c r="C56" s="34" t="s">
        <v>59</v>
      </c>
      <c r="D56" s="96">
        <v>62852520488</v>
      </c>
      <c r="E56" s="60">
        <v>10</v>
      </c>
      <c r="F56" s="75">
        <v>100</v>
      </c>
      <c r="G56" s="68">
        <v>9600</v>
      </c>
      <c r="H56" s="82">
        <v>3.5000000000000003E-2</v>
      </c>
      <c r="I56" s="36">
        <v>2.25</v>
      </c>
      <c r="J56" s="36">
        <v>1.5</v>
      </c>
      <c r="K56" s="78">
        <v>2.25</v>
      </c>
      <c r="L56" s="79">
        <v>3.72</v>
      </c>
      <c r="M56" s="36">
        <v>19.5</v>
      </c>
      <c r="N56" s="36">
        <v>7.75</v>
      </c>
      <c r="O56" s="80">
        <v>6.25</v>
      </c>
      <c r="P56" s="136">
        <f t="shared" si="0"/>
        <v>16.25</v>
      </c>
      <c r="S56" s="83">
        <v>15.19</v>
      </c>
      <c r="T56" s="135">
        <f t="shared" si="1"/>
        <v>6.9800000000000001E-2</v>
      </c>
    </row>
    <row r="57" spans="1:20" ht="15.95" customHeight="1" x14ac:dyDescent="0.25">
      <c r="A57" s="46">
        <v>11</v>
      </c>
      <c r="B57" s="35">
        <v>520494</v>
      </c>
      <c r="C57" s="34" t="s">
        <v>60</v>
      </c>
      <c r="D57" s="96">
        <v>62852520495</v>
      </c>
      <c r="E57" s="60">
        <v>10</v>
      </c>
      <c r="F57" s="75">
        <v>50</v>
      </c>
      <c r="G57" s="68">
        <v>4800</v>
      </c>
      <c r="H57" s="82">
        <v>6.3E-2</v>
      </c>
      <c r="I57" s="36">
        <v>2.75</v>
      </c>
      <c r="J57" s="36">
        <v>1.75</v>
      </c>
      <c r="K57" s="78">
        <v>2.75</v>
      </c>
      <c r="L57" s="79">
        <v>3.37</v>
      </c>
      <c r="M57" s="36">
        <v>19.5</v>
      </c>
      <c r="N57" s="36">
        <v>7.75</v>
      </c>
      <c r="O57" s="80">
        <v>6.25</v>
      </c>
      <c r="P57" s="136">
        <f t="shared" si="0"/>
        <v>32.409999999999997</v>
      </c>
      <c r="S57" s="83">
        <v>30.29</v>
      </c>
      <c r="T57" s="135">
        <f t="shared" si="1"/>
        <v>7.0000000000000007E-2</v>
      </c>
    </row>
    <row r="58" spans="1:20" ht="15.95" customHeight="1" x14ac:dyDescent="0.25">
      <c r="A58" s="46">
        <v>11</v>
      </c>
      <c r="B58" s="35">
        <v>520502</v>
      </c>
      <c r="C58" s="34" t="s">
        <v>61</v>
      </c>
      <c r="D58" s="96">
        <v>62852520501</v>
      </c>
      <c r="E58" s="60">
        <v>10</v>
      </c>
      <c r="F58" s="75">
        <v>50</v>
      </c>
      <c r="G58" s="68">
        <v>3000</v>
      </c>
      <c r="H58" s="82">
        <v>0.111</v>
      </c>
      <c r="I58" s="36">
        <v>3.25</v>
      </c>
      <c r="J58" s="36">
        <v>2</v>
      </c>
      <c r="K58" s="78">
        <v>3</v>
      </c>
      <c r="L58" s="79">
        <v>5.86</v>
      </c>
      <c r="M58" s="36">
        <v>19.5</v>
      </c>
      <c r="N58" s="36">
        <v>7.75</v>
      </c>
      <c r="O58" s="80">
        <v>10.5</v>
      </c>
      <c r="P58" s="136">
        <f t="shared" si="0"/>
        <v>58.5</v>
      </c>
      <c r="S58" s="83">
        <v>54.67</v>
      </c>
      <c r="T58" s="135">
        <f t="shared" si="1"/>
        <v>7.0099999999999996E-2</v>
      </c>
    </row>
    <row r="59" spans="1:20" ht="15.95" customHeight="1" x14ac:dyDescent="0.25">
      <c r="A59" s="46">
        <v>11</v>
      </c>
      <c r="B59" s="35">
        <v>520510</v>
      </c>
      <c r="C59" s="34" t="s">
        <v>62</v>
      </c>
      <c r="D59" s="96">
        <v>62852520518</v>
      </c>
      <c r="E59" s="60">
        <v>5</v>
      </c>
      <c r="F59" s="75">
        <v>25</v>
      </c>
      <c r="G59" s="68">
        <v>1500</v>
      </c>
      <c r="H59" s="82">
        <v>0.215</v>
      </c>
      <c r="I59" s="36">
        <v>4</v>
      </c>
      <c r="J59" s="36">
        <v>2.5</v>
      </c>
      <c r="K59" s="78">
        <v>4</v>
      </c>
      <c r="L59" s="79">
        <v>5.69</v>
      </c>
      <c r="M59" s="36">
        <v>19.5</v>
      </c>
      <c r="N59" s="36">
        <v>7.75</v>
      </c>
      <c r="O59" s="80">
        <v>10.5</v>
      </c>
      <c r="P59" s="136">
        <f t="shared" si="0"/>
        <v>112.18</v>
      </c>
      <c r="S59" s="83">
        <v>104.84</v>
      </c>
      <c r="T59" s="135">
        <f t="shared" si="1"/>
        <v>7.0000000000000007E-2</v>
      </c>
    </row>
    <row r="60" spans="1:20" ht="15.95" customHeight="1" x14ac:dyDescent="0.25">
      <c r="A60" s="46">
        <v>11</v>
      </c>
      <c r="B60" s="35">
        <v>520528</v>
      </c>
      <c r="C60" s="34" t="s">
        <v>63</v>
      </c>
      <c r="D60" s="96">
        <v>62852520525</v>
      </c>
      <c r="E60" s="60">
        <v>25</v>
      </c>
      <c r="F60" s="75">
        <v>500</v>
      </c>
      <c r="G60" s="68">
        <v>48000</v>
      </c>
      <c r="H60" s="82">
        <v>7.0000000000000001E-3</v>
      </c>
      <c r="I60" s="36">
        <v>1.25</v>
      </c>
      <c r="J60" s="36">
        <v>1</v>
      </c>
      <c r="K60" s="78">
        <v>1.5</v>
      </c>
      <c r="L60" s="79">
        <v>3.72</v>
      </c>
      <c r="M60" s="36">
        <v>19.5</v>
      </c>
      <c r="N60" s="36">
        <v>7.75</v>
      </c>
      <c r="O60" s="80">
        <v>6.25</v>
      </c>
      <c r="P60" s="136">
        <f t="shared" si="0"/>
        <v>9.15</v>
      </c>
      <c r="S60" s="83">
        <v>8.5500000000000007</v>
      </c>
      <c r="T60" s="135">
        <f t="shared" si="1"/>
        <v>7.0199999999999999E-2</v>
      </c>
    </row>
    <row r="61" spans="1:20" ht="15.95" customHeight="1" x14ac:dyDescent="0.25">
      <c r="A61" s="46">
        <v>11</v>
      </c>
      <c r="B61" s="35">
        <v>520536</v>
      </c>
      <c r="C61" s="34" t="s">
        <v>64</v>
      </c>
      <c r="D61" s="96">
        <v>62852520532</v>
      </c>
      <c r="E61" s="60">
        <v>25</v>
      </c>
      <c r="F61" s="75">
        <v>250</v>
      </c>
      <c r="G61" s="68">
        <v>24000</v>
      </c>
      <c r="H61" s="82">
        <v>1.7000000000000001E-2</v>
      </c>
      <c r="I61" s="36">
        <v>1.75</v>
      </c>
      <c r="J61" s="36">
        <v>1</v>
      </c>
      <c r="K61" s="78">
        <v>1.75</v>
      </c>
      <c r="L61" s="79">
        <v>4.47</v>
      </c>
      <c r="M61" s="36">
        <v>19.5</v>
      </c>
      <c r="N61" s="36">
        <v>7.75</v>
      </c>
      <c r="O61" s="80">
        <v>6.25</v>
      </c>
      <c r="P61" s="136">
        <f t="shared" si="0"/>
        <v>12.8</v>
      </c>
      <c r="S61" s="83">
        <v>11.96</v>
      </c>
      <c r="T61" s="135">
        <f t="shared" si="1"/>
        <v>7.0199999999999999E-2</v>
      </c>
    </row>
    <row r="62" spans="1:20" ht="15.95" customHeight="1" x14ac:dyDescent="0.25">
      <c r="A62" s="46">
        <v>11</v>
      </c>
      <c r="B62" s="35">
        <v>520544</v>
      </c>
      <c r="C62" s="34" t="s">
        <v>65</v>
      </c>
      <c r="D62" s="96">
        <v>62852520549</v>
      </c>
      <c r="E62" s="60">
        <v>25</v>
      </c>
      <c r="F62" s="75">
        <v>500</v>
      </c>
      <c r="G62" s="68">
        <v>48000</v>
      </c>
      <c r="H62" s="82">
        <v>8.0000000000000002E-3</v>
      </c>
      <c r="I62" s="36">
        <v>1.5</v>
      </c>
      <c r="J62" s="36">
        <v>1</v>
      </c>
      <c r="K62" s="78">
        <v>1.5</v>
      </c>
      <c r="L62" s="79">
        <v>4.22</v>
      </c>
      <c r="M62" s="36">
        <v>19.5</v>
      </c>
      <c r="N62" s="36">
        <v>7.75</v>
      </c>
      <c r="O62" s="80">
        <v>6.25</v>
      </c>
      <c r="P62" s="136">
        <f t="shared" si="0"/>
        <v>4.57</v>
      </c>
      <c r="S62" s="83">
        <v>4.2699999999999996</v>
      </c>
      <c r="T62" s="135">
        <f t="shared" si="1"/>
        <v>7.0300000000000001E-2</v>
      </c>
    </row>
    <row r="63" spans="1:20" ht="15.95" customHeight="1" x14ac:dyDescent="0.25">
      <c r="A63" s="46">
        <v>11</v>
      </c>
      <c r="B63" s="35">
        <v>520551</v>
      </c>
      <c r="C63" s="34" t="s">
        <v>66</v>
      </c>
      <c r="D63" s="96">
        <v>62852520556</v>
      </c>
      <c r="E63" s="60">
        <v>25</v>
      </c>
      <c r="F63" s="75">
        <v>250</v>
      </c>
      <c r="G63" s="68">
        <v>24000</v>
      </c>
      <c r="H63" s="82">
        <v>1.6E-2</v>
      </c>
      <c r="I63" s="36">
        <v>2</v>
      </c>
      <c r="J63" s="36">
        <v>1.25</v>
      </c>
      <c r="K63" s="78">
        <v>2</v>
      </c>
      <c r="L63" s="79">
        <v>4.22</v>
      </c>
      <c r="M63" s="36">
        <v>19.5</v>
      </c>
      <c r="N63" s="36">
        <v>7.75</v>
      </c>
      <c r="O63" s="80">
        <v>6.25</v>
      </c>
      <c r="P63" s="136">
        <f t="shared" si="0"/>
        <v>7.85</v>
      </c>
      <c r="S63" s="83">
        <v>7.34</v>
      </c>
      <c r="T63" s="135">
        <f t="shared" si="1"/>
        <v>6.9500000000000006E-2</v>
      </c>
    </row>
    <row r="64" spans="1:20" ht="15.95" customHeight="1" x14ac:dyDescent="0.25">
      <c r="A64" s="46">
        <v>11</v>
      </c>
      <c r="B64" s="35">
        <v>520569</v>
      </c>
      <c r="C64" s="34" t="s">
        <v>67</v>
      </c>
      <c r="D64" s="96">
        <v>62852520563</v>
      </c>
      <c r="E64" s="60">
        <v>10</v>
      </c>
      <c r="F64" s="75">
        <v>100</v>
      </c>
      <c r="G64" s="68">
        <v>9600</v>
      </c>
      <c r="H64" s="82">
        <v>3.5000000000000003E-2</v>
      </c>
      <c r="I64" s="36">
        <v>2</v>
      </c>
      <c r="J64" s="36">
        <v>1.5</v>
      </c>
      <c r="K64" s="78">
        <v>2.5</v>
      </c>
      <c r="L64" s="79">
        <v>3.72</v>
      </c>
      <c r="M64" s="36">
        <v>19.5</v>
      </c>
      <c r="N64" s="36">
        <v>7.75</v>
      </c>
      <c r="O64" s="80">
        <v>6.25</v>
      </c>
      <c r="P64" s="136">
        <f t="shared" si="0"/>
        <v>18.84</v>
      </c>
      <c r="S64" s="83">
        <v>17.61</v>
      </c>
      <c r="T64" s="135">
        <f t="shared" si="1"/>
        <v>6.9800000000000001E-2</v>
      </c>
    </row>
    <row r="65" spans="1:20" ht="15.95" customHeight="1" x14ac:dyDescent="0.25">
      <c r="A65" s="46">
        <v>11</v>
      </c>
      <c r="B65" s="35">
        <v>520577</v>
      </c>
      <c r="C65" s="34" t="s">
        <v>68</v>
      </c>
      <c r="D65" s="96">
        <v>62852520570</v>
      </c>
      <c r="E65" s="60">
        <v>10</v>
      </c>
      <c r="F65" s="75">
        <v>50</v>
      </c>
      <c r="G65" s="68">
        <v>4800</v>
      </c>
      <c r="H65" s="82">
        <v>4.4999999999999998E-2</v>
      </c>
      <c r="I65" s="36">
        <v>2.5</v>
      </c>
      <c r="J65" s="36">
        <v>1.75</v>
      </c>
      <c r="K65" s="78">
        <v>3</v>
      </c>
      <c r="L65" s="79">
        <v>2.4700000000000002</v>
      </c>
      <c r="M65" s="36">
        <v>19.5</v>
      </c>
      <c r="N65" s="36">
        <v>7.75</v>
      </c>
      <c r="O65" s="80">
        <v>6.25</v>
      </c>
      <c r="P65" s="136">
        <f t="shared" si="0"/>
        <v>42.24</v>
      </c>
      <c r="S65" s="83">
        <v>39.479999999999997</v>
      </c>
      <c r="T65" s="135">
        <f t="shared" si="1"/>
        <v>6.9900000000000004E-2</v>
      </c>
    </row>
    <row r="66" spans="1:20" ht="15.95" customHeight="1" x14ac:dyDescent="0.25">
      <c r="A66" s="46">
        <v>11</v>
      </c>
      <c r="B66" s="35">
        <v>520585</v>
      </c>
      <c r="C66" s="34" t="s">
        <v>69</v>
      </c>
      <c r="D66" s="96">
        <v>62852520587</v>
      </c>
      <c r="E66" s="60">
        <v>10</v>
      </c>
      <c r="F66" s="75">
        <v>50</v>
      </c>
      <c r="G66" s="68">
        <v>3600</v>
      </c>
      <c r="H66" s="82">
        <v>7.1999999999999995E-2</v>
      </c>
      <c r="I66" s="36">
        <v>3</v>
      </c>
      <c r="J66" s="36">
        <v>2</v>
      </c>
      <c r="K66" s="78">
        <v>3.5</v>
      </c>
      <c r="L66" s="79">
        <v>3.85</v>
      </c>
      <c r="M66" s="36">
        <v>19.5</v>
      </c>
      <c r="N66" s="36">
        <v>7.75</v>
      </c>
      <c r="O66" s="80">
        <v>9.5</v>
      </c>
      <c r="P66" s="136">
        <f t="shared" si="0"/>
        <v>61.15</v>
      </c>
      <c r="S66" s="83">
        <v>57.15</v>
      </c>
      <c r="T66" s="135">
        <f t="shared" si="1"/>
        <v>7.0000000000000007E-2</v>
      </c>
    </row>
    <row r="67" spans="1:20" ht="15.95" customHeight="1" x14ac:dyDescent="0.25">
      <c r="A67" s="46">
        <v>11</v>
      </c>
      <c r="B67" s="35">
        <v>520593</v>
      </c>
      <c r="C67" s="34" t="s">
        <v>70</v>
      </c>
      <c r="D67" s="96">
        <v>62852520594</v>
      </c>
      <c r="E67" s="60">
        <v>5</v>
      </c>
      <c r="F67" s="75">
        <v>25</v>
      </c>
      <c r="G67" s="68">
        <v>1800</v>
      </c>
      <c r="H67" s="82">
        <v>0.17100000000000001</v>
      </c>
      <c r="I67" s="36">
        <v>2.75</v>
      </c>
      <c r="J67" s="36">
        <v>2.75</v>
      </c>
      <c r="K67" s="78">
        <v>4.5</v>
      </c>
      <c r="L67" s="79">
        <v>4.53</v>
      </c>
      <c r="M67" s="36">
        <v>19.5</v>
      </c>
      <c r="N67" s="36">
        <v>7.75</v>
      </c>
      <c r="O67" s="80">
        <v>9.5</v>
      </c>
      <c r="P67" s="136">
        <f t="shared" si="0"/>
        <v>121.2</v>
      </c>
      <c r="S67" s="83">
        <v>113.27</v>
      </c>
      <c r="T67" s="135">
        <f t="shared" si="1"/>
        <v>7.0000000000000007E-2</v>
      </c>
    </row>
    <row r="68" spans="1:20" ht="15.95" customHeight="1" x14ac:dyDescent="0.25">
      <c r="A68" s="46">
        <v>11</v>
      </c>
      <c r="B68" s="35">
        <v>520601</v>
      </c>
      <c r="C68" s="34" t="s">
        <v>71</v>
      </c>
      <c r="D68" s="96">
        <v>62852520600</v>
      </c>
      <c r="E68" s="60">
        <v>25</v>
      </c>
      <c r="F68" s="75">
        <v>250</v>
      </c>
      <c r="G68" s="68">
        <v>51000</v>
      </c>
      <c r="H68" s="82">
        <v>0.01</v>
      </c>
      <c r="I68" s="36">
        <v>1</v>
      </c>
      <c r="J68" s="36">
        <v>1</v>
      </c>
      <c r="K68" s="78">
        <v>1.25</v>
      </c>
      <c r="L68" s="79">
        <v>2.72</v>
      </c>
      <c r="M68" s="36">
        <v>19.5</v>
      </c>
      <c r="N68" s="36">
        <v>7.75</v>
      </c>
      <c r="O68" s="80">
        <v>5</v>
      </c>
      <c r="P68" s="136">
        <f t="shared" si="0"/>
        <v>3.68</v>
      </c>
      <c r="S68" s="83">
        <v>3.44</v>
      </c>
      <c r="T68" s="135">
        <f t="shared" si="1"/>
        <v>6.9800000000000001E-2</v>
      </c>
    </row>
    <row r="69" spans="1:20" ht="15.95" customHeight="1" x14ac:dyDescent="0.25">
      <c r="A69" s="46">
        <v>11</v>
      </c>
      <c r="B69" s="35">
        <v>520627</v>
      </c>
      <c r="C69" s="34" t="s">
        <v>72</v>
      </c>
      <c r="D69" s="96">
        <v>62852520624</v>
      </c>
      <c r="E69" s="60">
        <v>25</v>
      </c>
      <c r="F69" s="75">
        <v>250</v>
      </c>
      <c r="G69" s="68">
        <v>24000</v>
      </c>
      <c r="H69" s="82">
        <v>1.6E-2</v>
      </c>
      <c r="I69" s="36">
        <v>1.25</v>
      </c>
      <c r="J69" s="36">
        <v>1.25</v>
      </c>
      <c r="K69" s="78">
        <v>1.5</v>
      </c>
      <c r="L69" s="79">
        <v>4.22</v>
      </c>
      <c r="M69" s="36">
        <v>19.5</v>
      </c>
      <c r="N69" s="36">
        <v>7.75</v>
      </c>
      <c r="O69" s="80">
        <v>6.25</v>
      </c>
      <c r="P69" s="136">
        <f t="shared" si="0"/>
        <v>6.35</v>
      </c>
      <c r="S69" s="83">
        <v>5.93</v>
      </c>
      <c r="T69" s="135">
        <f t="shared" si="1"/>
        <v>7.0800000000000002E-2</v>
      </c>
    </row>
    <row r="70" spans="1:20" ht="15.95" customHeight="1" x14ac:dyDescent="0.25">
      <c r="A70" s="46">
        <v>11</v>
      </c>
      <c r="B70" s="35">
        <v>520635</v>
      </c>
      <c r="C70" s="34" t="s">
        <v>73</v>
      </c>
      <c r="D70" s="96">
        <v>62852520631</v>
      </c>
      <c r="E70" s="60">
        <v>10</v>
      </c>
      <c r="F70" s="75">
        <v>100</v>
      </c>
      <c r="G70" s="68">
        <v>20400</v>
      </c>
      <c r="H70" s="82">
        <v>2.5999999999999999E-2</v>
      </c>
      <c r="I70" s="36">
        <v>1.5</v>
      </c>
      <c r="J70" s="36">
        <v>1.5</v>
      </c>
      <c r="K70" s="78">
        <v>1.75</v>
      </c>
      <c r="L70" s="79">
        <v>2.82</v>
      </c>
      <c r="M70" s="36">
        <v>19.5</v>
      </c>
      <c r="N70" s="36">
        <v>7.75</v>
      </c>
      <c r="O70" s="80">
        <v>5</v>
      </c>
      <c r="P70" s="136">
        <f t="shared" si="0"/>
        <v>28.29</v>
      </c>
      <c r="S70" s="83">
        <v>26.44</v>
      </c>
      <c r="T70" s="135">
        <f t="shared" si="1"/>
        <v>7.0000000000000007E-2</v>
      </c>
    </row>
    <row r="71" spans="1:20" ht="15.95" customHeight="1" x14ac:dyDescent="0.25">
      <c r="A71" s="46">
        <v>11</v>
      </c>
      <c r="B71" s="35">
        <v>520643</v>
      </c>
      <c r="C71" s="34" t="s">
        <v>74</v>
      </c>
      <c r="D71" s="96">
        <v>62852520648</v>
      </c>
      <c r="E71" s="60">
        <v>10</v>
      </c>
      <c r="F71" s="75">
        <v>50</v>
      </c>
      <c r="G71" s="68">
        <v>10200</v>
      </c>
      <c r="H71" s="82">
        <v>4.2999999999999997E-2</v>
      </c>
      <c r="I71" s="36">
        <v>1.75</v>
      </c>
      <c r="J71" s="36">
        <v>1.75</v>
      </c>
      <c r="K71" s="78">
        <v>2</v>
      </c>
      <c r="L71" s="79">
        <v>2.37</v>
      </c>
      <c r="M71" s="36">
        <v>19.5</v>
      </c>
      <c r="N71" s="36">
        <v>7.75</v>
      </c>
      <c r="O71" s="80">
        <v>5</v>
      </c>
      <c r="P71" s="136">
        <f t="shared" si="0"/>
        <v>46.34</v>
      </c>
      <c r="S71" s="83">
        <v>43.31</v>
      </c>
      <c r="T71" s="135">
        <f t="shared" si="1"/>
        <v>7.0000000000000007E-2</v>
      </c>
    </row>
    <row r="72" spans="1:20" ht="15.95" customHeight="1" x14ac:dyDescent="0.25">
      <c r="A72" s="46">
        <v>11</v>
      </c>
      <c r="B72" s="35">
        <v>520650</v>
      </c>
      <c r="C72" s="34" t="s">
        <v>75</v>
      </c>
      <c r="D72" s="96">
        <v>62852520655</v>
      </c>
      <c r="E72" s="60">
        <v>10</v>
      </c>
      <c r="F72" s="75">
        <v>50</v>
      </c>
      <c r="G72" s="68">
        <v>4800</v>
      </c>
      <c r="H72" s="82">
        <v>6.2E-2</v>
      </c>
      <c r="I72" s="36">
        <v>2</v>
      </c>
      <c r="J72" s="36">
        <v>2</v>
      </c>
      <c r="K72" s="78">
        <v>2.25</v>
      </c>
      <c r="L72" s="81">
        <v>3.32</v>
      </c>
      <c r="M72" s="36">
        <v>19.5</v>
      </c>
      <c r="N72" s="36">
        <v>7.75</v>
      </c>
      <c r="O72" s="80">
        <v>6.25</v>
      </c>
      <c r="P72" s="136">
        <f t="shared" si="0"/>
        <v>57.15</v>
      </c>
      <c r="S72" s="83">
        <v>53.41</v>
      </c>
      <c r="T72" s="135">
        <f t="shared" si="1"/>
        <v>7.0000000000000007E-2</v>
      </c>
    </row>
    <row r="73" spans="1:20" ht="15.95" customHeight="1" x14ac:dyDescent="0.25">
      <c r="A73" s="46">
        <v>11</v>
      </c>
      <c r="B73" s="35">
        <v>520668</v>
      </c>
      <c r="C73" s="34" t="s">
        <v>76</v>
      </c>
      <c r="D73" s="96">
        <v>62852520662</v>
      </c>
      <c r="E73" s="60">
        <v>5</v>
      </c>
      <c r="F73" s="75">
        <v>25</v>
      </c>
      <c r="G73" s="68">
        <v>2400</v>
      </c>
      <c r="H73" s="82">
        <v>0.128</v>
      </c>
      <c r="I73" s="36">
        <v>2.75</v>
      </c>
      <c r="J73" s="36">
        <v>2.75</v>
      </c>
      <c r="K73" s="78">
        <v>2.75</v>
      </c>
      <c r="L73" s="81">
        <v>3.42</v>
      </c>
      <c r="M73" s="36">
        <v>19.5</v>
      </c>
      <c r="N73" s="36">
        <v>7.75</v>
      </c>
      <c r="O73" s="80">
        <v>6.25</v>
      </c>
      <c r="P73" s="136">
        <f t="shared" si="0"/>
        <v>94.25</v>
      </c>
      <c r="S73" s="83">
        <v>88.08</v>
      </c>
      <c r="T73" s="135">
        <f t="shared" si="1"/>
        <v>7.0000000000000007E-2</v>
      </c>
    </row>
    <row r="74" spans="1:20" ht="15.95" customHeight="1" x14ac:dyDescent="0.25">
      <c r="A74" s="46">
        <v>11</v>
      </c>
      <c r="B74" s="35">
        <v>520684</v>
      </c>
      <c r="C74" s="34" t="s">
        <v>77</v>
      </c>
      <c r="D74" s="96">
        <v>62852520686</v>
      </c>
      <c r="E74" s="60">
        <v>25</v>
      </c>
      <c r="F74" s="75">
        <v>250</v>
      </c>
      <c r="G74" s="68">
        <v>51000</v>
      </c>
      <c r="H74" s="82">
        <v>1.7999999999999999E-2</v>
      </c>
      <c r="I74" s="36">
        <v>1.25</v>
      </c>
      <c r="J74" s="36">
        <v>1.25</v>
      </c>
      <c r="K74" s="78">
        <v>1.25</v>
      </c>
      <c r="L74" s="81">
        <v>4.72</v>
      </c>
      <c r="M74" s="36">
        <v>19.5</v>
      </c>
      <c r="N74" s="36">
        <v>7.75</v>
      </c>
      <c r="O74" s="80">
        <v>5</v>
      </c>
      <c r="P74" s="136">
        <f t="shared" si="0"/>
        <v>11.25</v>
      </c>
      <c r="S74" s="83">
        <v>10.51</v>
      </c>
      <c r="T74" s="135">
        <f t="shared" si="1"/>
        <v>7.0400000000000004E-2</v>
      </c>
    </row>
    <row r="75" spans="1:20" ht="15.95" customHeight="1" x14ac:dyDescent="0.25">
      <c r="A75" s="46">
        <v>11</v>
      </c>
      <c r="B75" s="35">
        <v>520692</v>
      </c>
      <c r="C75" s="34" t="s">
        <v>78</v>
      </c>
      <c r="D75" s="96">
        <v>62852520693</v>
      </c>
      <c r="E75" s="60">
        <v>25</v>
      </c>
      <c r="F75" s="75">
        <v>250</v>
      </c>
      <c r="G75" s="68">
        <v>18000</v>
      </c>
      <c r="H75" s="82">
        <v>2.4E-2</v>
      </c>
      <c r="I75" s="36">
        <v>1.5</v>
      </c>
      <c r="J75" s="36">
        <v>1.5</v>
      </c>
      <c r="K75" s="78">
        <v>1.5</v>
      </c>
      <c r="L75" s="81">
        <v>6.25</v>
      </c>
      <c r="M75" s="36">
        <v>19.5</v>
      </c>
      <c r="N75" s="36">
        <v>7.75</v>
      </c>
      <c r="O75" s="80">
        <v>9.5</v>
      </c>
      <c r="P75" s="136">
        <f t="shared" si="0"/>
        <v>15.94</v>
      </c>
      <c r="S75" s="83">
        <v>14.9</v>
      </c>
      <c r="T75" s="135">
        <f t="shared" si="1"/>
        <v>6.9800000000000001E-2</v>
      </c>
    </row>
    <row r="76" spans="1:20" ht="15.95" customHeight="1" x14ac:dyDescent="0.25">
      <c r="A76" s="46">
        <v>11</v>
      </c>
      <c r="B76" s="35">
        <v>520700</v>
      </c>
      <c r="C76" s="34" t="s">
        <v>79</v>
      </c>
      <c r="D76" s="96">
        <v>62852520709</v>
      </c>
      <c r="E76" s="60">
        <v>10</v>
      </c>
      <c r="F76" s="75">
        <v>100</v>
      </c>
      <c r="G76" s="68">
        <v>7200</v>
      </c>
      <c r="H76" s="82">
        <v>3.5000000000000003E-2</v>
      </c>
      <c r="I76" s="36">
        <v>1.75</v>
      </c>
      <c r="J76" s="36">
        <v>1.75</v>
      </c>
      <c r="K76" s="78">
        <v>1.75</v>
      </c>
      <c r="L76" s="81">
        <v>3.75</v>
      </c>
      <c r="M76" s="36">
        <v>19.5</v>
      </c>
      <c r="N76" s="36">
        <v>7.75</v>
      </c>
      <c r="O76" s="80">
        <v>9.5</v>
      </c>
      <c r="P76" s="136">
        <f t="shared" si="0"/>
        <v>18.16</v>
      </c>
      <c r="S76" s="83">
        <v>16.97</v>
      </c>
      <c r="T76" s="135">
        <f t="shared" si="1"/>
        <v>7.0099999999999996E-2</v>
      </c>
    </row>
    <row r="77" spans="1:20" ht="15.95" customHeight="1" x14ac:dyDescent="0.25">
      <c r="A77" s="46">
        <v>11</v>
      </c>
      <c r="B77" s="35">
        <v>520734</v>
      </c>
      <c r="C77" s="34" t="s">
        <v>80</v>
      </c>
      <c r="D77" s="96">
        <v>62852520730</v>
      </c>
      <c r="E77" s="60">
        <v>10</v>
      </c>
      <c r="F77" s="75">
        <v>50</v>
      </c>
      <c r="G77" s="68">
        <v>20400</v>
      </c>
      <c r="H77" s="82">
        <v>2.5999999999999999E-2</v>
      </c>
      <c r="I77" s="36">
        <v>1.3</v>
      </c>
      <c r="J77" s="36">
        <v>1.2</v>
      </c>
      <c r="K77" s="78">
        <v>1.3</v>
      </c>
      <c r="L77" s="81">
        <v>1.42</v>
      </c>
      <c r="M77" s="36">
        <v>9.75</v>
      </c>
      <c r="N77" s="36">
        <v>7.75</v>
      </c>
      <c r="O77" s="80">
        <v>5</v>
      </c>
      <c r="P77" s="136">
        <f t="shared" ref="P77:P117" si="2">ROUND(S77*(1+$T$10),2)</f>
        <v>20.93</v>
      </c>
      <c r="S77" s="83">
        <v>19.559999999999999</v>
      </c>
      <c r="T77" s="135">
        <f t="shared" ref="T77:T117" si="3">P77/S77-1</f>
        <v>7.0000000000000007E-2</v>
      </c>
    </row>
    <row r="78" spans="1:20" ht="15.95" customHeight="1" x14ac:dyDescent="0.25">
      <c r="A78" s="46">
        <v>11</v>
      </c>
      <c r="B78" s="35">
        <v>520742</v>
      </c>
      <c r="C78" s="34" t="s">
        <v>81</v>
      </c>
      <c r="D78" s="96">
        <v>62852520747</v>
      </c>
      <c r="E78" s="60">
        <v>10</v>
      </c>
      <c r="F78" s="75">
        <v>50</v>
      </c>
      <c r="G78" s="68">
        <v>4800</v>
      </c>
      <c r="H78" s="82">
        <v>3.9E-2</v>
      </c>
      <c r="I78" s="36">
        <v>0</v>
      </c>
      <c r="J78" s="36">
        <v>0</v>
      </c>
      <c r="K78" s="78">
        <v>0</v>
      </c>
      <c r="L78" s="81">
        <v>2.17</v>
      </c>
      <c r="M78" s="36">
        <v>19.5</v>
      </c>
      <c r="N78" s="36">
        <v>7.75</v>
      </c>
      <c r="O78" s="80">
        <v>5</v>
      </c>
      <c r="P78" s="136">
        <f t="shared" si="2"/>
        <v>35.07</v>
      </c>
      <c r="S78" s="83">
        <v>32.78</v>
      </c>
      <c r="T78" s="135">
        <f t="shared" si="3"/>
        <v>6.9900000000000004E-2</v>
      </c>
    </row>
    <row r="79" spans="1:20" ht="15.95" customHeight="1" x14ac:dyDescent="0.25">
      <c r="A79" s="46">
        <v>11</v>
      </c>
      <c r="B79" s="35">
        <v>520759</v>
      </c>
      <c r="C79" s="34" t="s">
        <v>82</v>
      </c>
      <c r="D79" s="96">
        <v>62852520754</v>
      </c>
      <c r="E79" s="60">
        <v>5</v>
      </c>
      <c r="F79" s="75">
        <v>25</v>
      </c>
      <c r="G79" s="68">
        <v>5100</v>
      </c>
      <c r="H79" s="82">
        <v>8.6999999999999994E-2</v>
      </c>
      <c r="I79" s="36">
        <v>2</v>
      </c>
      <c r="J79" s="36">
        <v>2.5</v>
      </c>
      <c r="K79" s="78">
        <v>2</v>
      </c>
      <c r="L79" s="81">
        <v>2.4</v>
      </c>
      <c r="M79" s="36">
        <v>19.5</v>
      </c>
      <c r="N79" s="36">
        <v>7.75</v>
      </c>
      <c r="O79" s="80">
        <v>5</v>
      </c>
      <c r="P79" s="136">
        <f t="shared" si="2"/>
        <v>62.04</v>
      </c>
      <c r="S79" s="83">
        <v>57.98</v>
      </c>
      <c r="T79" s="135">
        <f t="shared" si="3"/>
        <v>7.0000000000000007E-2</v>
      </c>
    </row>
    <row r="80" spans="1:20" ht="15.95" customHeight="1" x14ac:dyDescent="0.25">
      <c r="A80" s="46">
        <v>11</v>
      </c>
      <c r="B80" s="35">
        <v>520767</v>
      </c>
      <c r="C80" s="34" t="s">
        <v>83</v>
      </c>
      <c r="D80" s="96">
        <v>62852520761</v>
      </c>
      <c r="E80" s="60">
        <v>25</v>
      </c>
      <c r="F80" s="75">
        <v>250</v>
      </c>
      <c r="G80" s="68">
        <v>18000</v>
      </c>
      <c r="H80" s="82">
        <v>1.4999999999999999E-2</v>
      </c>
      <c r="I80" s="36">
        <v>1.5</v>
      </c>
      <c r="J80" s="36">
        <v>1</v>
      </c>
      <c r="K80" s="78">
        <v>1.5</v>
      </c>
      <c r="L80" s="81">
        <v>4</v>
      </c>
      <c r="M80" s="36">
        <v>19.5</v>
      </c>
      <c r="N80" s="36">
        <v>7.75</v>
      </c>
      <c r="O80" s="80">
        <v>9.5</v>
      </c>
      <c r="P80" s="136">
        <f t="shared" si="2"/>
        <v>15.03</v>
      </c>
      <c r="S80" s="83">
        <v>14.05</v>
      </c>
      <c r="T80" s="135">
        <f t="shared" si="3"/>
        <v>6.9800000000000001E-2</v>
      </c>
    </row>
    <row r="81" spans="1:20" ht="15.95" customHeight="1" x14ac:dyDescent="0.25">
      <c r="A81" s="46">
        <v>11</v>
      </c>
      <c r="B81" s="35">
        <v>520817</v>
      </c>
      <c r="C81" s="34" t="s">
        <v>84</v>
      </c>
      <c r="D81" s="96">
        <v>62852520815</v>
      </c>
      <c r="E81" s="60">
        <v>10</v>
      </c>
      <c r="F81" s="75">
        <v>50</v>
      </c>
      <c r="G81" s="68">
        <v>20400</v>
      </c>
      <c r="H81" s="82">
        <v>0.03</v>
      </c>
      <c r="I81" s="36">
        <v>1.5</v>
      </c>
      <c r="J81" s="36">
        <v>1</v>
      </c>
      <c r="K81" s="78">
        <v>1.5</v>
      </c>
      <c r="L81" s="81">
        <v>1.62</v>
      </c>
      <c r="M81" s="36">
        <v>9.75</v>
      </c>
      <c r="N81" s="36">
        <v>7.75</v>
      </c>
      <c r="O81" s="80">
        <v>5</v>
      </c>
      <c r="P81" s="136">
        <f t="shared" si="2"/>
        <v>16.93</v>
      </c>
      <c r="S81" s="83">
        <v>15.82</v>
      </c>
      <c r="T81" s="135">
        <f t="shared" si="3"/>
        <v>7.0199999999999999E-2</v>
      </c>
    </row>
    <row r="82" spans="1:20" ht="15.95" customHeight="1" x14ac:dyDescent="0.25">
      <c r="A82" s="46">
        <v>11</v>
      </c>
      <c r="B82" s="35">
        <v>520825</v>
      </c>
      <c r="C82" s="34" t="s">
        <v>85</v>
      </c>
      <c r="D82" s="96">
        <v>62852520822</v>
      </c>
      <c r="E82" s="60">
        <v>10</v>
      </c>
      <c r="F82" s="75">
        <v>50</v>
      </c>
      <c r="G82" s="68">
        <v>10200</v>
      </c>
      <c r="H82" s="82">
        <v>5.2999999999999999E-2</v>
      </c>
      <c r="I82" s="36">
        <v>2</v>
      </c>
      <c r="J82" s="36">
        <v>2</v>
      </c>
      <c r="K82" s="78">
        <v>2.2000000000000002</v>
      </c>
      <c r="L82" s="81">
        <v>2.87</v>
      </c>
      <c r="M82" s="36">
        <v>19.5</v>
      </c>
      <c r="N82" s="36">
        <v>7.75</v>
      </c>
      <c r="O82" s="80">
        <v>5</v>
      </c>
      <c r="P82" s="136">
        <f t="shared" si="2"/>
        <v>26.86</v>
      </c>
      <c r="S82" s="83">
        <v>25.1</v>
      </c>
      <c r="T82" s="135">
        <f t="shared" si="3"/>
        <v>7.0099999999999996E-2</v>
      </c>
    </row>
    <row r="83" spans="1:20" ht="15.95" customHeight="1" x14ac:dyDescent="0.25">
      <c r="A83" s="46">
        <v>11</v>
      </c>
      <c r="B83" s="35">
        <v>520833</v>
      </c>
      <c r="C83" s="34" t="s">
        <v>86</v>
      </c>
      <c r="D83" s="96">
        <v>62852520839</v>
      </c>
      <c r="E83" s="60">
        <v>25</v>
      </c>
      <c r="F83" s="75">
        <v>250</v>
      </c>
      <c r="G83" s="68">
        <v>18000</v>
      </c>
      <c r="H83" s="82">
        <v>2.1000000000000001E-2</v>
      </c>
      <c r="I83" s="36">
        <v>1.8</v>
      </c>
      <c r="J83" s="36">
        <v>2</v>
      </c>
      <c r="K83" s="78">
        <v>1.8</v>
      </c>
      <c r="L83" s="81">
        <v>5.5</v>
      </c>
      <c r="M83" s="36">
        <v>19.5</v>
      </c>
      <c r="N83" s="36">
        <v>7.75</v>
      </c>
      <c r="O83" s="80">
        <v>9.5</v>
      </c>
      <c r="P83" s="136">
        <f t="shared" si="2"/>
        <v>15.94</v>
      </c>
      <c r="S83" s="83">
        <v>14.9</v>
      </c>
      <c r="T83" s="135">
        <f t="shared" si="3"/>
        <v>6.9800000000000001E-2</v>
      </c>
    </row>
    <row r="84" spans="1:20" ht="15.95" customHeight="1" x14ac:dyDescent="0.25">
      <c r="A84" s="46">
        <v>11</v>
      </c>
      <c r="B84" s="35">
        <v>520841</v>
      </c>
      <c r="C84" s="34" t="s">
        <v>87</v>
      </c>
      <c r="D84" s="96">
        <v>62852520846</v>
      </c>
      <c r="E84" s="60">
        <v>1</v>
      </c>
      <c r="F84" s="75">
        <v>25</v>
      </c>
      <c r="G84" s="68">
        <v>10200</v>
      </c>
      <c r="H84" s="82">
        <v>3.7999999999999999E-2</v>
      </c>
      <c r="I84" s="36">
        <v>0</v>
      </c>
      <c r="J84" s="36">
        <v>0</v>
      </c>
      <c r="K84" s="78">
        <v>0</v>
      </c>
      <c r="L84" s="81">
        <v>1.07</v>
      </c>
      <c r="M84" s="36">
        <v>9.75</v>
      </c>
      <c r="N84" s="36">
        <v>7.75</v>
      </c>
      <c r="O84" s="80">
        <v>5</v>
      </c>
      <c r="P84" s="136">
        <f t="shared" si="2"/>
        <v>94.02</v>
      </c>
      <c r="S84" s="83">
        <v>87.87</v>
      </c>
      <c r="T84" s="135">
        <f t="shared" si="3"/>
        <v>7.0000000000000007E-2</v>
      </c>
    </row>
    <row r="85" spans="1:20" ht="15.95" customHeight="1" x14ac:dyDescent="0.25">
      <c r="A85" s="46">
        <v>11</v>
      </c>
      <c r="B85" s="35">
        <v>520858</v>
      </c>
      <c r="C85" s="34" t="s">
        <v>88</v>
      </c>
      <c r="D85" s="96">
        <v>62852520853</v>
      </c>
      <c r="E85" s="60">
        <v>1</v>
      </c>
      <c r="F85" s="75">
        <v>25</v>
      </c>
      <c r="G85" s="68">
        <v>10200</v>
      </c>
      <c r="H85" s="82">
        <v>3.9E-2</v>
      </c>
      <c r="I85" s="36">
        <v>0</v>
      </c>
      <c r="J85" s="36">
        <v>0</v>
      </c>
      <c r="K85" s="78">
        <v>0</v>
      </c>
      <c r="L85" s="81">
        <v>1.1000000000000001</v>
      </c>
      <c r="M85" s="36">
        <v>9.75</v>
      </c>
      <c r="N85" s="36">
        <v>7.75</v>
      </c>
      <c r="O85" s="80">
        <v>5</v>
      </c>
      <c r="P85" s="136">
        <f t="shared" si="2"/>
        <v>101.39</v>
      </c>
      <c r="S85" s="83">
        <v>94.76</v>
      </c>
      <c r="T85" s="135">
        <f t="shared" si="3"/>
        <v>7.0000000000000007E-2</v>
      </c>
    </row>
    <row r="86" spans="1:20" ht="15.95" customHeight="1" x14ac:dyDescent="0.25">
      <c r="A86" s="46">
        <v>11</v>
      </c>
      <c r="B86" s="35">
        <v>520866</v>
      </c>
      <c r="C86" s="34" t="s">
        <v>89</v>
      </c>
      <c r="D86" s="96">
        <v>62852520860</v>
      </c>
      <c r="E86" s="60">
        <v>1</v>
      </c>
      <c r="F86" s="75">
        <v>25</v>
      </c>
      <c r="G86" s="68">
        <v>10200</v>
      </c>
      <c r="H86" s="82">
        <v>4.1000000000000002E-2</v>
      </c>
      <c r="I86" s="36">
        <v>0</v>
      </c>
      <c r="J86" s="36">
        <v>0</v>
      </c>
      <c r="K86" s="78">
        <v>0</v>
      </c>
      <c r="L86" s="81">
        <v>1.1499999999999999</v>
      </c>
      <c r="M86" s="36">
        <v>9.75</v>
      </c>
      <c r="N86" s="36">
        <v>7.75</v>
      </c>
      <c r="O86" s="80">
        <v>5</v>
      </c>
      <c r="P86" s="136">
        <f t="shared" si="2"/>
        <v>99.71</v>
      </c>
      <c r="S86" s="83">
        <v>93.19</v>
      </c>
      <c r="T86" s="135">
        <f t="shared" si="3"/>
        <v>7.0000000000000007E-2</v>
      </c>
    </row>
    <row r="87" spans="1:20" ht="15.95" customHeight="1" x14ac:dyDescent="0.25">
      <c r="A87" s="46">
        <v>11</v>
      </c>
      <c r="B87" s="35">
        <v>520874</v>
      </c>
      <c r="C87" s="34" t="s">
        <v>90</v>
      </c>
      <c r="D87" s="96">
        <v>62852520877</v>
      </c>
      <c r="E87" s="60">
        <v>1</v>
      </c>
      <c r="F87" s="75">
        <v>25</v>
      </c>
      <c r="G87" s="68">
        <v>10200</v>
      </c>
      <c r="H87" s="82">
        <v>4.4999999999999998E-2</v>
      </c>
      <c r="I87" s="36">
        <v>0</v>
      </c>
      <c r="J87" s="36">
        <v>0</v>
      </c>
      <c r="K87" s="78">
        <v>0</v>
      </c>
      <c r="L87" s="81">
        <v>1.25</v>
      </c>
      <c r="M87" s="36">
        <v>9.75</v>
      </c>
      <c r="N87" s="36">
        <v>7.75</v>
      </c>
      <c r="O87" s="80">
        <v>5</v>
      </c>
      <c r="P87" s="136">
        <f t="shared" si="2"/>
        <v>76.650000000000006</v>
      </c>
      <c r="S87" s="83">
        <v>71.64</v>
      </c>
      <c r="T87" s="135">
        <f t="shared" si="3"/>
        <v>6.9900000000000004E-2</v>
      </c>
    </row>
    <row r="88" spans="1:20" ht="15.95" customHeight="1" x14ac:dyDescent="0.25">
      <c r="A88" s="46">
        <v>11</v>
      </c>
      <c r="B88" s="35">
        <v>520882</v>
      </c>
      <c r="C88" s="34" t="s">
        <v>91</v>
      </c>
      <c r="D88" s="96">
        <v>62852520884</v>
      </c>
      <c r="E88" s="60">
        <v>1</v>
      </c>
      <c r="F88" s="75">
        <v>25</v>
      </c>
      <c r="G88" s="68">
        <v>10200</v>
      </c>
      <c r="H88" s="82">
        <v>0.04</v>
      </c>
      <c r="I88" s="36">
        <v>0</v>
      </c>
      <c r="J88" s="36">
        <v>0</v>
      </c>
      <c r="K88" s="78">
        <v>0</v>
      </c>
      <c r="L88" s="81">
        <v>1.1200000000000001</v>
      </c>
      <c r="M88" s="36">
        <v>9.75</v>
      </c>
      <c r="N88" s="36">
        <v>7.75</v>
      </c>
      <c r="O88" s="80">
        <v>5</v>
      </c>
      <c r="P88" s="136">
        <f t="shared" si="2"/>
        <v>94.72</v>
      </c>
      <c r="S88" s="83">
        <v>88.52</v>
      </c>
      <c r="T88" s="135">
        <f t="shared" si="3"/>
        <v>7.0000000000000007E-2</v>
      </c>
    </row>
    <row r="89" spans="1:20" ht="15.95" customHeight="1" x14ac:dyDescent="0.25">
      <c r="A89" s="46">
        <v>11</v>
      </c>
      <c r="B89" s="35">
        <v>520890</v>
      </c>
      <c r="C89" s="34" t="s">
        <v>92</v>
      </c>
      <c r="D89" s="96">
        <v>62852520891</v>
      </c>
      <c r="E89" s="60">
        <v>1</v>
      </c>
      <c r="F89" s="75">
        <v>25</v>
      </c>
      <c r="G89" s="68">
        <v>10200</v>
      </c>
      <c r="H89" s="82">
        <v>4.2000000000000003E-2</v>
      </c>
      <c r="I89" s="36">
        <v>2.2000000000000002</v>
      </c>
      <c r="J89" s="36">
        <v>3.2</v>
      </c>
      <c r="K89" s="78">
        <v>2.2000000000000002</v>
      </c>
      <c r="L89" s="81">
        <v>1.17</v>
      </c>
      <c r="M89" s="36">
        <v>9.75</v>
      </c>
      <c r="N89" s="36">
        <v>7.75</v>
      </c>
      <c r="O89" s="80">
        <v>5</v>
      </c>
      <c r="P89" s="136">
        <f t="shared" si="2"/>
        <v>51.69</v>
      </c>
      <c r="S89" s="83">
        <v>48.31</v>
      </c>
      <c r="T89" s="135">
        <f t="shared" si="3"/>
        <v>7.0000000000000007E-2</v>
      </c>
    </row>
    <row r="90" spans="1:20" ht="15.95" customHeight="1" x14ac:dyDescent="0.25">
      <c r="A90" s="46">
        <v>11</v>
      </c>
      <c r="B90" s="35">
        <v>520908</v>
      </c>
      <c r="C90" s="34" t="s">
        <v>93</v>
      </c>
      <c r="D90" s="96">
        <v>62852520907</v>
      </c>
      <c r="E90" s="60">
        <v>1</v>
      </c>
      <c r="F90" s="75">
        <v>25</v>
      </c>
      <c r="G90" s="68">
        <v>5100</v>
      </c>
      <c r="H90" s="82">
        <v>4.7E-2</v>
      </c>
      <c r="I90" s="36">
        <v>2.2999999999999998</v>
      </c>
      <c r="J90" s="36">
        <v>3.2</v>
      </c>
      <c r="K90" s="78">
        <v>2.2999999999999998</v>
      </c>
      <c r="L90" s="81">
        <v>1.4</v>
      </c>
      <c r="M90" s="36">
        <v>19.5</v>
      </c>
      <c r="N90" s="36">
        <v>7.75</v>
      </c>
      <c r="O90" s="80">
        <v>5</v>
      </c>
      <c r="P90" s="136">
        <f t="shared" si="2"/>
        <v>75.77</v>
      </c>
      <c r="S90" s="83">
        <v>70.81</v>
      </c>
      <c r="T90" s="135">
        <f t="shared" si="3"/>
        <v>7.0000000000000007E-2</v>
      </c>
    </row>
    <row r="91" spans="1:20" ht="15.95" customHeight="1" x14ac:dyDescent="0.25">
      <c r="A91" s="46">
        <v>11</v>
      </c>
      <c r="B91" s="35">
        <v>520916</v>
      </c>
      <c r="C91" s="34" t="s">
        <v>94</v>
      </c>
      <c r="D91" s="96">
        <v>62852520914</v>
      </c>
      <c r="E91" s="60">
        <v>1</v>
      </c>
      <c r="F91" s="75">
        <v>25</v>
      </c>
      <c r="G91" s="68">
        <v>10200</v>
      </c>
      <c r="H91" s="82">
        <v>4.2999999999999997E-2</v>
      </c>
      <c r="I91" s="36">
        <v>3</v>
      </c>
      <c r="J91" s="36">
        <v>3</v>
      </c>
      <c r="K91" s="78">
        <v>3</v>
      </c>
      <c r="L91" s="81">
        <v>1.2</v>
      </c>
      <c r="M91" s="36">
        <v>9.75</v>
      </c>
      <c r="N91" s="36">
        <v>7.75</v>
      </c>
      <c r="O91" s="80">
        <v>5</v>
      </c>
      <c r="P91" s="136">
        <f t="shared" si="2"/>
        <v>48.46</v>
      </c>
      <c r="S91" s="83">
        <v>45.29</v>
      </c>
      <c r="T91" s="135">
        <f t="shared" si="3"/>
        <v>7.0000000000000007E-2</v>
      </c>
    </row>
    <row r="92" spans="1:20" ht="15.95" customHeight="1" x14ac:dyDescent="0.25">
      <c r="A92" s="46">
        <v>11</v>
      </c>
      <c r="B92" s="35">
        <v>521005</v>
      </c>
      <c r="C92" s="34" t="s">
        <v>95</v>
      </c>
      <c r="D92" s="96">
        <v>62852521003</v>
      </c>
      <c r="E92" s="60">
        <v>1</v>
      </c>
      <c r="F92" s="75">
        <v>25</v>
      </c>
      <c r="G92" s="68">
        <v>5100</v>
      </c>
      <c r="H92" s="82">
        <v>6.9000000000000006E-2</v>
      </c>
      <c r="I92" s="36"/>
      <c r="J92" s="36"/>
      <c r="K92" s="78"/>
      <c r="L92" s="81">
        <v>1.9450000000000001</v>
      </c>
      <c r="M92" s="36">
        <v>19.5</v>
      </c>
      <c r="N92" s="36">
        <v>7.75</v>
      </c>
      <c r="O92" s="80">
        <v>5</v>
      </c>
      <c r="P92" s="136">
        <f t="shared" si="2"/>
        <v>114.44</v>
      </c>
      <c r="S92" s="83">
        <v>106.95</v>
      </c>
      <c r="T92" s="135">
        <f t="shared" si="3"/>
        <v>7.0000000000000007E-2</v>
      </c>
    </row>
    <row r="93" spans="1:20" ht="15.95" customHeight="1" x14ac:dyDescent="0.25">
      <c r="A93" s="46">
        <v>11</v>
      </c>
      <c r="B93" s="35">
        <v>521013</v>
      </c>
      <c r="C93" s="34" t="s">
        <v>96</v>
      </c>
      <c r="D93" s="96">
        <v>62852521010</v>
      </c>
      <c r="E93" s="60">
        <v>1</v>
      </c>
      <c r="F93" s="75">
        <v>25</v>
      </c>
      <c r="G93" s="68">
        <v>5100</v>
      </c>
      <c r="H93" s="82">
        <v>7.1999999999999995E-2</v>
      </c>
      <c r="I93" s="36"/>
      <c r="J93" s="36"/>
      <c r="K93" s="78"/>
      <c r="L93" s="81">
        <v>2.02</v>
      </c>
      <c r="M93" s="36">
        <v>19.5</v>
      </c>
      <c r="N93" s="36">
        <v>7.75</v>
      </c>
      <c r="O93" s="80">
        <v>5</v>
      </c>
      <c r="P93" s="136">
        <f t="shared" si="2"/>
        <v>114.44</v>
      </c>
      <c r="S93" s="83">
        <v>106.95</v>
      </c>
      <c r="T93" s="135">
        <f t="shared" si="3"/>
        <v>7.0000000000000007E-2</v>
      </c>
    </row>
    <row r="94" spans="1:20" ht="15.95" customHeight="1" x14ac:dyDescent="0.25">
      <c r="A94" s="46">
        <v>11</v>
      </c>
      <c r="B94" s="35">
        <v>521021</v>
      </c>
      <c r="C94" s="34" t="s">
        <v>97</v>
      </c>
      <c r="D94" s="96">
        <v>62852521027</v>
      </c>
      <c r="E94" s="60">
        <v>1</v>
      </c>
      <c r="F94" s="75">
        <v>25</v>
      </c>
      <c r="G94" s="68">
        <v>2400</v>
      </c>
      <c r="H94" s="82">
        <v>7.2999999999999995E-2</v>
      </c>
      <c r="I94" s="36"/>
      <c r="J94" s="36"/>
      <c r="K94" s="78"/>
      <c r="L94" s="81">
        <v>2.0459999999999998</v>
      </c>
      <c r="M94" s="36">
        <v>19.5</v>
      </c>
      <c r="N94" s="36">
        <v>7.75</v>
      </c>
      <c r="O94" s="80">
        <v>6.25</v>
      </c>
      <c r="P94" s="136">
        <f t="shared" si="2"/>
        <v>146.85</v>
      </c>
      <c r="S94" s="83">
        <v>137.24</v>
      </c>
      <c r="T94" s="135">
        <f t="shared" si="3"/>
        <v>7.0000000000000007E-2</v>
      </c>
    </row>
    <row r="95" spans="1:20" ht="15.95" customHeight="1" x14ac:dyDescent="0.25">
      <c r="A95" s="46">
        <v>11</v>
      </c>
      <c r="B95" s="35">
        <v>521039</v>
      </c>
      <c r="C95" s="34" t="s">
        <v>98</v>
      </c>
      <c r="D95" s="96">
        <v>62852521034</v>
      </c>
      <c r="E95" s="60">
        <v>1</v>
      </c>
      <c r="F95" s="75">
        <v>25</v>
      </c>
      <c r="G95" s="68">
        <v>10200</v>
      </c>
      <c r="H95" s="82">
        <v>8.1000000000000003E-2</v>
      </c>
      <c r="I95" s="36"/>
      <c r="J95" s="36"/>
      <c r="K95" s="78"/>
      <c r="L95" s="81">
        <v>2.1459999999999999</v>
      </c>
      <c r="M95" s="36">
        <v>9.75</v>
      </c>
      <c r="N95" s="36">
        <v>7.75</v>
      </c>
      <c r="O95" s="80">
        <v>5</v>
      </c>
      <c r="P95" s="136">
        <f t="shared" si="2"/>
        <v>100.93</v>
      </c>
      <c r="S95" s="83">
        <v>94.33</v>
      </c>
      <c r="T95" s="135">
        <f t="shared" si="3"/>
        <v>7.0000000000000007E-2</v>
      </c>
    </row>
    <row r="96" spans="1:20" ht="15.95" customHeight="1" x14ac:dyDescent="0.25">
      <c r="A96" s="46">
        <v>11</v>
      </c>
      <c r="B96" s="35">
        <v>521047</v>
      </c>
      <c r="C96" s="34" t="s">
        <v>99</v>
      </c>
      <c r="D96" s="96">
        <v>62852521041</v>
      </c>
      <c r="E96" s="60">
        <v>1</v>
      </c>
      <c r="F96" s="75">
        <v>25</v>
      </c>
      <c r="G96" s="68">
        <v>5100</v>
      </c>
      <c r="H96" s="82">
        <v>6.7000000000000004E-2</v>
      </c>
      <c r="I96" s="36">
        <v>3.75</v>
      </c>
      <c r="J96" s="36">
        <v>1.75</v>
      </c>
      <c r="K96" s="78">
        <v>2.12</v>
      </c>
      <c r="L96" s="81">
        <v>1.895</v>
      </c>
      <c r="M96" s="36">
        <v>19.5</v>
      </c>
      <c r="N96" s="36">
        <v>7.75</v>
      </c>
      <c r="O96" s="80">
        <v>5</v>
      </c>
      <c r="P96" s="136">
        <f t="shared" si="2"/>
        <v>118.21</v>
      </c>
      <c r="S96" s="83">
        <v>110.48</v>
      </c>
      <c r="T96" s="135">
        <f t="shared" si="3"/>
        <v>7.0000000000000007E-2</v>
      </c>
    </row>
    <row r="97" spans="1:20" ht="15.95" customHeight="1" x14ac:dyDescent="0.25">
      <c r="A97" s="46">
        <v>11</v>
      </c>
      <c r="B97" s="35">
        <v>521054</v>
      </c>
      <c r="C97" s="34" t="s">
        <v>100</v>
      </c>
      <c r="D97" s="96">
        <v>62852521058</v>
      </c>
      <c r="E97" s="60">
        <v>1</v>
      </c>
      <c r="F97" s="75">
        <v>25</v>
      </c>
      <c r="G97" s="68">
        <v>5100</v>
      </c>
      <c r="H97" s="82">
        <v>6.9000000000000006E-2</v>
      </c>
      <c r="I97" s="36"/>
      <c r="J97" s="36"/>
      <c r="K97" s="78"/>
      <c r="L97" s="81">
        <v>1.9450000000000001</v>
      </c>
      <c r="M97" s="36">
        <v>19.5</v>
      </c>
      <c r="N97" s="36">
        <v>7.75</v>
      </c>
      <c r="O97" s="80">
        <v>5</v>
      </c>
      <c r="P97" s="136">
        <f t="shared" si="2"/>
        <v>105.18</v>
      </c>
      <c r="S97" s="83">
        <v>98.3</v>
      </c>
      <c r="T97" s="135">
        <f t="shared" si="3"/>
        <v>7.0000000000000007E-2</v>
      </c>
    </row>
    <row r="98" spans="1:20" ht="15.95" customHeight="1" x14ac:dyDescent="0.25">
      <c r="A98" s="46">
        <v>11</v>
      </c>
      <c r="B98" s="35">
        <v>521062</v>
      </c>
      <c r="C98" s="34" t="s">
        <v>101</v>
      </c>
      <c r="D98" s="96">
        <v>62852521065</v>
      </c>
      <c r="E98" s="60">
        <v>1</v>
      </c>
      <c r="F98" s="75">
        <v>25</v>
      </c>
      <c r="G98" s="68">
        <v>5100</v>
      </c>
      <c r="H98" s="82">
        <v>7.2999999999999995E-2</v>
      </c>
      <c r="I98" s="36">
        <v>3</v>
      </c>
      <c r="J98" s="36">
        <v>3.8</v>
      </c>
      <c r="K98" s="78">
        <v>3</v>
      </c>
      <c r="L98" s="81">
        <v>2.0449999999999999</v>
      </c>
      <c r="M98" s="36">
        <v>19.5</v>
      </c>
      <c r="N98" s="36">
        <v>7.75</v>
      </c>
      <c r="O98" s="80">
        <v>5</v>
      </c>
      <c r="P98" s="136">
        <f t="shared" si="2"/>
        <v>111.16</v>
      </c>
      <c r="S98" s="83">
        <v>103.89</v>
      </c>
      <c r="T98" s="135">
        <f t="shared" si="3"/>
        <v>7.0000000000000007E-2</v>
      </c>
    </row>
    <row r="99" spans="1:20" ht="15.95" customHeight="1" x14ac:dyDescent="0.25">
      <c r="A99" s="46">
        <v>11</v>
      </c>
      <c r="B99" s="35">
        <v>521070</v>
      </c>
      <c r="C99" s="34" t="s">
        <v>102</v>
      </c>
      <c r="D99" s="96">
        <v>62852521072</v>
      </c>
      <c r="E99" s="60">
        <v>1</v>
      </c>
      <c r="F99" s="75">
        <v>25</v>
      </c>
      <c r="G99" s="68">
        <v>10200</v>
      </c>
      <c r="H99" s="82">
        <v>0.11799999999999999</v>
      </c>
      <c r="I99" s="36"/>
      <c r="J99" s="36"/>
      <c r="K99" s="78"/>
      <c r="L99" s="81">
        <v>3.0710000000000002</v>
      </c>
      <c r="M99" s="36">
        <v>9.75</v>
      </c>
      <c r="N99" s="36">
        <v>7.75</v>
      </c>
      <c r="O99" s="80">
        <v>5</v>
      </c>
      <c r="P99" s="136">
        <f t="shared" si="2"/>
        <v>147.5</v>
      </c>
      <c r="S99" s="83">
        <v>137.85</v>
      </c>
      <c r="T99" s="135">
        <f t="shared" si="3"/>
        <v>7.0000000000000007E-2</v>
      </c>
    </row>
    <row r="100" spans="1:20" ht="15.95" customHeight="1" x14ac:dyDescent="0.25">
      <c r="A100" s="46">
        <v>11</v>
      </c>
      <c r="B100" s="35">
        <v>521203</v>
      </c>
      <c r="C100" s="34" t="s">
        <v>103</v>
      </c>
      <c r="D100" s="96">
        <v>62852521201</v>
      </c>
      <c r="E100" s="60">
        <v>1</v>
      </c>
      <c r="F100" s="75">
        <v>25</v>
      </c>
      <c r="G100" s="68">
        <v>5100</v>
      </c>
      <c r="H100" s="82">
        <v>9.6000000000000002E-2</v>
      </c>
      <c r="I100" s="36"/>
      <c r="J100" s="36"/>
      <c r="K100" s="78"/>
      <c r="L100" s="81">
        <v>2.62</v>
      </c>
      <c r="M100" s="36">
        <v>19.5</v>
      </c>
      <c r="N100" s="36">
        <v>7.75</v>
      </c>
      <c r="O100" s="80">
        <v>5</v>
      </c>
      <c r="P100" s="136">
        <f t="shared" si="2"/>
        <v>143.16</v>
      </c>
      <c r="S100" s="83">
        <v>133.79</v>
      </c>
      <c r="T100" s="135">
        <f t="shared" si="3"/>
        <v>7.0000000000000007E-2</v>
      </c>
    </row>
    <row r="101" spans="1:20" ht="15.95" customHeight="1" x14ac:dyDescent="0.25">
      <c r="A101" s="46">
        <v>11</v>
      </c>
      <c r="B101" s="35">
        <v>521286</v>
      </c>
      <c r="C101" s="34" t="s">
        <v>104</v>
      </c>
      <c r="D101" s="96">
        <v>62852521287</v>
      </c>
      <c r="E101" s="60">
        <v>1</v>
      </c>
      <c r="F101" s="75">
        <v>25</v>
      </c>
      <c r="G101" s="68">
        <v>1800</v>
      </c>
      <c r="H101" s="82">
        <v>0.11700000000000001</v>
      </c>
      <c r="I101" s="36"/>
      <c r="J101" s="36"/>
      <c r="K101" s="78"/>
      <c r="L101" s="81">
        <v>3.1749999999999998</v>
      </c>
      <c r="M101" s="36">
        <v>19.5</v>
      </c>
      <c r="N101" s="36">
        <v>7.75</v>
      </c>
      <c r="O101" s="80">
        <v>9.5</v>
      </c>
      <c r="P101" s="136">
        <f t="shared" si="2"/>
        <v>127.21</v>
      </c>
      <c r="S101" s="83">
        <v>118.89</v>
      </c>
      <c r="T101" s="135">
        <f t="shared" si="3"/>
        <v>7.0000000000000007E-2</v>
      </c>
    </row>
    <row r="102" spans="1:20" ht="15.95" customHeight="1" x14ac:dyDescent="0.25">
      <c r="A102" s="46">
        <v>11</v>
      </c>
      <c r="B102" s="35">
        <v>521294</v>
      </c>
      <c r="C102" s="34" t="s">
        <v>105</v>
      </c>
      <c r="D102" s="96">
        <v>62852521294</v>
      </c>
      <c r="E102" s="60">
        <v>1</v>
      </c>
      <c r="F102" s="75">
        <v>25</v>
      </c>
      <c r="G102" s="68">
        <v>5100</v>
      </c>
      <c r="H102" s="82">
        <v>0.108</v>
      </c>
      <c r="I102" s="36"/>
      <c r="J102" s="36"/>
      <c r="K102" s="78"/>
      <c r="L102" s="81">
        <v>2.92</v>
      </c>
      <c r="M102" s="36">
        <v>19.5</v>
      </c>
      <c r="N102" s="36">
        <v>7.75</v>
      </c>
      <c r="O102" s="80">
        <v>5</v>
      </c>
      <c r="P102" s="136">
        <f t="shared" si="2"/>
        <v>106.05</v>
      </c>
      <c r="S102" s="83">
        <v>99.11</v>
      </c>
      <c r="T102" s="135">
        <f t="shared" si="3"/>
        <v>7.0000000000000007E-2</v>
      </c>
    </row>
    <row r="103" spans="1:20" ht="15.95" customHeight="1" x14ac:dyDescent="0.25">
      <c r="A103" s="46">
        <v>11</v>
      </c>
      <c r="B103" s="35">
        <v>521302</v>
      </c>
      <c r="C103" s="34" t="s">
        <v>106</v>
      </c>
      <c r="D103" s="96">
        <v>62852521300</v>
      </c>
      <c r="E103" s="60">
        <v>1</v>
      </c>
      <c r="F103" s="75">
        <v>25</v>
      </c>
      <c r="G103" s="68">
        <v>2400</v>
      </c>
      <c r="H103" s="82">
        <v>0.12</v>
      </c>
      <c r="I103" s="36"/>
      <c r="J103" s="36"/>
      <c r="K103" s="78"/>
      <c r="L103" s="81">
        <v>3.22</v>
      </c>
      <c r="M103" s="36">
        <v>19.5</v>
      </c>
      <c r="N103" s="36">
        <v>7.75</v>
      </c>
      <c r="O103" s="80">
        <v>5</v>
      </c>
      <c r="P103" s="136">
        <f t="shared" si="2"/>
        <v>97.16</v>
      </c>
      <c r="S103" s="83">
        <v>90.8</v>
      </c>
      <c r="T103" s="135">
        <f t="shared" si="3"/>
        <v>7.0000000000000007E-2</v>
      </c>
    </row>
    <row r="104" spans="1:20" ht="15.95" customHeight="1" x14ac:dyDescent="0.25">
      <c r="A104" s="46">
        <v>11</v>
      </c>
      <c r="B104" s="35">
        <v>521633</v>
      </c>
      <c r="C104" s="34" t="s">
        <v>107</v>
      </c>
      <c r="D104" s="96">
        <v>62852521638</v>
      </c>
      <c r="E104" s="60">
        <v>1</v>
      </c>
      <c r="F104" s="75">
        <v>25</v>
      </c>
      <c r="G104" s="68">
        <v>1200</v>
      </c>
      <c r="H104" s="82">
        <v>0.23799999999999999</v>
      </c>
      <c r="I104" s="36">
        <v>5.8</v>
      </c>
      <c r="J104" s="36">
        <v>5.5</v>
      </c>
      <c r="K104" s="78">
        <v>5.8</v>
      </c>
      <c r="L104" s="81">
        <v>6.4370000000000003</v>
      </c>
      <c r="M104" s="36">
        <v>19.5</v>
      </c>
      <c r="N104" s="36">
        <v>15.5</v>
      </c>
      <c r="O104" s="80">
        <v>10</v>
      </c>
      <c r="P104" s="136">
        <f t="shared" si="2"/>
        <v>178.26</v>
      </c>
      <c r="S104" s="83">
        <v>166.6</v>
      </c>
      <c r="T104" s="135">
        <f t="shared" si="3"/>
        <v>7.0000000000000007E-2</v>
      </c>
    </row>
    <row r="105" spans="1:20" ht="15.95" customHeight="1" x14ac:dyDescent="0.25">
      <c r="A105" s="46">
        <v>11</v>
      </c>
      <c r="B105" s="35">
        <v>521641</v>
      </c>
      <c r="C105" s="34" t="s">
        <v>108</v>
      </c>
      <c r="D105" s="96">
        <v>62852521645</v>
      </c>
      <c r="E105" s="60">
        <v>1</v>
      </c>
      <c r="F105" s="75">
        <v>25</v>
      </c>
      <c r="G105" s="68">
        <v>1500</v>
      </c>
      <c r="H105" s="82">
        <v>0.224</v>
      </c>
      <c r="I105" s="36"/>
      <c r="J105" s="36"/>
      <c r="K105" s="78"/>
      <c r="L105" s="81">
        <v>5.85</v>
      </c>
      <c r="M105" s="36">
        <v>19.5</v>
      </c>
      <c r="N105" s="36">
        <v>7.75</v>
      </c>
      <c r="O105" s="80">
        <v>9.5</v>
      </c>
      <c r="P105" s="136">
        <f t="shared" si="2"/>
        <v>145.94999999999999</v>
      </c>
      <c r="S105" s="83">
        <v>136.4</v>
      </c>
      <c r="T105" s="135">
        <f t="shared" si="3"/>
        <v>7.0000000000000007E-2</v>
      </c>
    </row>
    <row r="106" spans="1:20" ht="15.95" customHeight="1" x14ac:dyDescent="0.25">
      <c r="A106" s="46">
        <v>11</v>
      </c>
      <c r="B106" s="35">
        <v>521658</v>
      </c>
      <c r="C106" s="34" t="s">
        <v>109</v>
      </c>
      <c r="D106" s="96">
        <v>62852521652</v>
      </c>
      <c r="E106" s="60">
        <v>1</v>
      </c>
      <c r="F106" s="75">
        <v>25</v>
      </c>
      <c r="G106" s="68">
        <v>1800</v>
      </c>
      <c r="H106" s="82">
        <v>0.22900000000000001</v>
      </c>
      <c r="I106" s="36"/>
      <c r="J106" s="36"/>
      <c r="K106" s="78"/>
      <c r="L106" s="81">
        <v>5.9749999999999996</v>
      </c>
      <c r="M106" s="36">
        <v>19.5</v>
      </c>
      <c r="N106" s="36">
        <v>7.75</v>
      </c>
      <c r="O106" s="80">
        <v>9.5</v>
      </c>
      <c r="P106" s="136">
        <f t="shared" si="2"/>
        <v>138.24</v>
      </c>
      <c r="S106" s="83">
        <v>129.19999999999999</v>
      </c>
      <c r="T106" s="135">
        <f t="shared" si="3"/>
        <v>7.0000000000000007E-2</v>
      </c>
    </row>
    <row r="107" spans="1:20" ht="15.95" customHeight="1" x14ac:dyDescent="0.25">
      <c r="A107" s="46">
        <v>11</v>
      </c>
      <c r="B107" s="35">
        <v>521674</v>
      </c>
      <c r="C107" s="34" t="s">
        <v>110</v>
      </c>
      <c r="D107" s="96">
        <v>62852521676</v>
      </c>
      <c r="E107" s="60">
        <v>1</v>
      </c>
      <c r="F107" s="75">
        <v>25</v>
      </c>
      <c r="G107" s="68">
        <v>1500</v>
      </c>
      <c r="H107" s="82">
        <v>0.254</v>
      </c>
      <c r="I107" s="36"/>
      <c r="J107" s="36"/>
      <c r="K107" s="78"/>
      <c r="L107" s="81">
        <v>6.6619999999999999</v>
      </c>
      <c r="M107" s="36">
        <v>19.5</v>
      </c>
      <c r="N107" s="36">
        <v>7.75</v>
      </c>
      <c r="O107" s="80">
        <v>10.5</v>
      </c>
      <c r="P107" s="136">
        <f t="shared" si="2"/>
        <v>155.86000000000001</v>
      </c>
      <c r="S107" s="83">
        <v>145.66</v>
      </c>
      <c r="T107" s="135">
        <f t="shared" si="3"/>
        <v>7.0000000000000007E-2</v>
      </c>
    </row>
    <row r="108" spans="1:20" ht="15.95" customHeight="1" x14ac:dyDescent="0.25">
      <c r="A108" s="46">
        <v>11</v>
      </c>
      <c r="B108" s="35">
        <v>522508</v>
      </c>
      <c r="C108" s="34" t="s">
        <v>111</v>
      </c>
      <c r="D108" s="96">
        <v>62852522505</v>
      </c>
      <c r="E108" s="60">
        <v>10</v>
      </c>
      <c r="F108" s="75">
        <v>100</v>
      </c>
      <c r="G108" s="68">
        <v>9600</v>
      </c>
      <c r="H108" s="82">
        <v>4.1000000000000002E-2</v>
      </c>
      <c r="I108" s="36"/>
      <c r="J108" s="36"/>
      <c r="K108" s="78"/>
      <c r="L108" s="81">
        <v>4.3209999999999997</v>
      </c>
      <c r="M108" s="36">
        <v>19.5</v>
      </c>
      <c r="N108" s="36">
        <v>7.75</v>
      </c>
      <c r="O108" s="80">
        <v>6.25</v>
      </c>
      <c r="P108" s="136">
        <f t="shared" si="2"/>
        <v>24.62</v>
      </c>
      <c r="S108" s="83">
        <v>23.01</v>
      </c>
      <c r="T108" s="135">
        <f t="shared" si="3"/>
        <v>7.0000000000000007E-2</v>
      </c>
    </row>
    <row r="109" spans="1:20" ht="15.95" customHeight="1" x14ac:dyDescent="0.25">
      <c r="A109" s="46">
        <v>11</v>
      </c>
      <c r="B109" s="37">
        <v>522516</v>
      </c>
      <c r="C109" s="34" t="s">
        <v>112</v>
      </c>
      <c r="D109" s="97">
        <v>62852522512</v>
      </c>
      <c r="E109" s="60">
        <v>10</v>
      </c>
      <c r="F109" s="75">
        <v>50</v>
      </c>
      <c r="G109" s="68">
        <v>4800</v>
      </c>
      <c r="H109" s="82">
        <v>8.1000000000000003E-2</v>
      </c>
      <c r="I109" s="36"/>
      <c r="J109" s="36"/>
      <c r="K109" s="78"/>
      <c r="L109" s="81">
        <v>4.2709999999999999</v>
      </c>
      <c r="M109" s="36">
        <v>19.5</v>
      </c>
      <c r="N109" s="36">
        <v>7.75</v>
      </c>
      <c r="O109" s="80">
        <v>6.25</v>
      </c>
      <c r="P109" s="136">
        <f t="shared" si="2"/>
        <v>58.38</v>
      </c>
      <c r="S109" s="83">
        <v>54.56</v>
      </c>
      <c r="T109" s="135">
        <f t="shared" si="3"/>
        <v>7.0000000000000007E-2</v>
      </c>
    </row>
    <row r="110" spans="1:20" ht="15.95" customHeight="1" x14ac:dyDescent="0.25">
      <c r="A110" s="46">
        <v>11</v>
      </c>
      <c r="B110" s="35">
        <v>522524</v>
      </c>
      <c r="C110" s="34" t="s">
        <v>113</v>
      </c>
      <c r="D110" s="96">
        <v>62852522529</v>
      </c>
      <c r="E110" s="60">
        <v>10</v>
      </c>
      <c r="F110" s="75">
        <v>50</v>
      </c>
      <c r="G110" s="68">
        <v>4800</v>
      </c>
      <c r="H110" s="82">
        <v>0.08</v>
      </c>
      <c r="I110" s="36"/>
      <c r="J110" s="36"/>
      <c r="K110" s="78"/>
      <c r="L110" s="81">
        <v>4.2210000000000001</v>
      </c>
      <c r="M110" s="36">
        <v>19.5</v>
      </c>
      <c r="N110" s="36">
        <v>7.75</v>
      </c>
      <c r="O110" s="80">
        <v>6.25</v>
      </c>
      <c r="P110" s="136">
        <f t="shared" si="2"/>
        <v>54.59</v>
      </c>
      <c r="S110" s="83">
        <v>51.02</v>
      </c>
      <c r="T110" s="135">
        <f t="shared" si="3"/>
        <v>7.0000000000000007E-2</v>
      </c>
    </row>
    <row r="111" spans="1:20" ht="15.95" customHeight="1" x14ac:dyDescent="0.25">
      <c r="A111" s="46">
        <v>11</v>
      </c>
      <c r="B111" s="37">
        <v>522581</v>
      </c>
      <c r="C111" s="34" t="s">
        <v>114</v>
      </c>
      <c r="D111" s="97">
        <v>62852522581</v>
      </c>
      <c r="E111" s="60">
        <v>10</v>
      </c>
      <c r="F111" s="75">
        <v>100</v>
      </c>
      <c r="G111" s="68">
        <v>14400</v>
      </c>
      <c r="H111" s="82">
        <v>8.9999999999999993E-3</v>
      </c>
      <c r="I111" s="36"/>
      <c r="J111" s="36"/>
      <c r="K111" s="78"/>
      <c r="L111" s="81">
        <v>0.9</v>
      </c>
      <c r="M111" s="36"/>
      <c r="N111" s="36"/>
      <c r="O111" s="80"/>
      <c r="P111" s="136">
        <f t="shared" si="2"/>
        <v>19.48</v>
      </c>
      <c r="S111" s="83">
        <v>18.21</v>
      </c>
      <c r="T111" s="135">
        <f t="shared" si="3"/>
        <v>6.9699999999999998E-2</v>
      </c>
    </row>
    <row r="112" spans="1:20" ht="15.95" customHeight="1" x14ac:dyDescent="0.25">
      <c r="A112" s="46">
        <v>11</v>
      </c>
      <c r="B112" s="35">
        <v>522599</v>
      </c>
      <c r="C112" s="34" t="s">
        <v>115</v>
      </c>
      <c r="D112" s="96">
        <v>62852522598</v>
      </c>
      <c r="E112" s="60">
        <v>10</v>
      </c>
      <c r="F112" s="75">
        <v>100</v>
      </c>
      <c r="G112" s="68">
        <v>40800</v>
      </c>
      <c r="H112" s="82">
        <v>0.01</v>
      </c>
      <c r="I112" s="36"/>
      <c r="J112" s="36"/>
      <c r="K112" s="78"/>
      <c r="L112" s="81">
        <v>1.121</v>
      </c>
      <c r="M112" s="36">
        <v>9.75</v>
      </c>
      <c r="N112" s="36">
        <v>7.75</v>
      </c>
      <c r="O112" s="80">
        <v>5</v>
      </c>
      <c r="P112" s="136">
        <f t="shared" si="2"/>
        <v>19.7</v>
      </c>
      <c r="S112" s="83">
        <v>18.41</v>
      </c>
      <c r="T112" s="135">
        <f t="shared" si="3"/>
        <v>7.0099999999999996E-2</v>
      </c>
    </row>
    <row r="113" spans="1:20" ht="15.95" customHeight="1" x14ac:dyDescent="0.25">
      <c r="A113" s="46">
        <v>11</v>
      </c>
      <c r="B113" s="35">
        <v>522631</v>
      </c>
      <c r="C113" s="34" t="s">
        <v>116</v>
      </c>
      <c r="D113" s="96">
        <v>62852522635</v>
      </c>
      <c r="E113" s="60">
        <v>10</v>
      </c>
      <c r="F113" s="75">
        <v>100</v>
      </c>
      <c r="G113" s="68">
        <v>6600</v>
      </c>
      <c r="H113" s="82">
        <v>0.05</v>
      </c>
      <c r="I113" s="36"/>
      <c r="J113" s="36"/>
      <c r="K113" s="78"/>
      <c r="L113" s="81">
        <v>5.4450000000000003</v>
      </c>
      <c r="M113" s="36">
        <v>19.5</v>
      </c>
      <c r="N113" s="36">
        <v>15.5</v>
      </c>
      <c r="O113" s="80">
        <v>7.5</v>
      </c>
      <c r="P113" s="136">
        <f t="shared" si="2"/>
        <v>36.99</v>
      </c>
      <c r="S113" s="83">
        <v>34.57</v>
      </c>
      <c r="T113" s="135">
        <f t="shared" si="3"/>
        <v>7.0000000000000007E-2</v>
      </c>
    </row>
    <row r="114" spans="1:20" ht="15.95" customHeight="1" x14ac:dyDescent="0.25">
      <c r="A114" s="46">
        <v>11</v>
      </c>
      <c r="B114" s="35">
        <v>522649</v>
      </c>
      <c r="C114" s="34" t="s">
        <v>117</v>
      </c>
      <c r="D114" s="96">
        <v>62852522642</v>
      </c>
      <c r="E114" s="60">
        <v>10</v>
      </c>
      <c r="F114" s="75">
        <v>100</v>
      </c>
      <c r="G114" s="68">
        <v>9600</v>
      </c>
      <c r="H114" s="82">
        <v>2.8000000000000001E-2</v>
      </c>
      <c r="I114" s="36"/>
      <c r="J114" s="36"/>
      <c r="K114" s="78"/>
      <c r="L114" s="81">
        <v>3.0209999999999999</v>
      </c>
      <c r="M114" s="36">
        <v>19.5</v>
      </c>
      <c r="N114" s="36">
        <v>7.75</v>
      </c>
      <c r="O114" s="80">
        <v>6.25</v>
      </c>
      <c r="P114" s="136">
        <f t="shared" si="2"/>
        <v>27.84</v>
      </c>
      <c r="S114" s="83">
        <v>26.02</v>
      </c>
      <c r="T114" s="135">
        <f t="shared" si="3"/>
        <v>6.9900000000000004E-2</v>
      </c>
    </row>
    <row r="115" spans="1:20" ht="15.95" customHeight="1" x14ac:dyDescent="0.25">
      <c r="A115" s="46">
        <v>11</v>
      </c>
      <c r="B115" s="35">
        <v>522656</v>
      </c>
      <c r="C115" s="34" t="s">
        <v>118</v>
      </c>
      <c r="D115" s="96">
        <v>62852522659</v>
      </c>
      <c r="E115" s="60">
        <v>5</v>
      </c>
      <c r="F115" s="75">
        <v>25</v>
      </c>
      <c r="G115" s="68">
        <v>5100</v>
      </c>
      <c r="H115" s="82">
        <v>8.1000000000000003E-2</v>
      </c>
      <c r="I115" s="36"/>
      <c r="J115" s="36"/>
      <c r="K115" s="78"/>
      <c r="L115" s="81">
        <v>2.2450000000000001</v>
      </c>
      <c r="M115" s="36">
        <v>19.5</v>
      </c>
      <c r="N115" s="36">
        <v>7.75</v>
      </c>
      <c r="O115" s="80">
        <v>5</v>
      </c>
      <c r="P115" s="136">
        <f t="shared" si="2"/>
        <v>44.01</v>
      </c>
      <c r="S115" s="83">
        <v>41.13</v>
      </c>
      <c r="T115" s="135">
        <f t="shared" si="3"/>
        <v>7.0000000000000007E-2</v>
      </c>
    </row>
    <row r="116" spans="1:20" ht="15.95" customHeight="1" x14ac:dyDescent="0.25">
      <c r="A116" s="46">
        <v>11</v>
      </c>
      <c r="B116" s="35">
        <v>563239</v>
      </c>
      <c r="C116" s="34" t="s">
        <v>119</v>
      </c>
      <c r="D116" s="96">
        <v>62852563232</v>
      </c>
      <c r="E116" s="60">
        <v>10</v>
      </c>
      <c r="F116" s="75">
        <v>100</v>
      </c>
      <c r="G116" s="68">
        <v>9600</v>
      </c>
      <c r="H116" s="82">
        <v>3.5000000000000003E-2</v>
      </c>
      <c r="I116" s="36">
        <v>4.2</v>
      </c>
      <c r="J116" s="36">
        <v>1.5</v>
      </c>
      <c r="K116" s="78">
        <v>4.2</v>
      </c>
      <c r="L116" s="81">
        <v>3.7210000000000001</v>
      </c>
      <c r="M116" s="36">
        <v>19.5</v>
      </c>
      <c r="N116" s="36">
        <v>7.75</v>
      </c>
      <c r="O116" s="80">
        <v>6.25</v>
      </c>
      <c r="P116" s="136">
        <f t="shared" si="2"/>
        <v>30.18</v>
      </c>
      <c r="S116" s="83">
        <v>28.21</v>
      </c>
      <c r="T116" s="135">
        <f t="shared" si="3"/>
        <v>6.9800000000000001E-2</v>
      </c>
    </row>
    <row r="117" spans="1:20" ht="15.95" customHeight="1" thickBot="1" x14ac:dyDescent="0.3">
      <c r="A117" s="47">
        <v>11</v>
      </c>
      <c r="B117" s="42">
        <v>563288</v>
      </c>
      <c r="C117" s="43" t="s">
        <v>120</v>
      </c>
      <c r="D117" s="98">
        <v>62852563287</v>
      </c>
      <c r="E117" s="61">
        <v>10</v>
      </c>
      <c r="F117" s="76">
        <v>100</v>
      </c>
      <c r="G117" s="69">
        <v>9600</v>
      </c>
      <c r="H117" s="84">
        <v>2.8000000000000001E-2</v>
      </c>
      <c r="I117" s="44">
        <v>3</v>
      </c>
      <c r="J117" s="44">
        <v>1.5</v>
      </c>
      <c r="K117" s="85">
        <v>3</v>
      </c>
      <c r="L117" s="86">
        <v>3.0209999999999999</v>
      </c>
      <c r="M117" s="44">
        <v>19.5</v>
      </c>
      <c r="N117" s="44">
        <v>7.75</v>
      </c>
      <c r="O117" s="87">
        <v>6.25</v>
      </c>
      <c r="P117" s="137">
        <f t="shared" si="2"/>
        <v>36.99</v>
      </c>
      <c r="S117" s="83">
        <v>34.57</v>
      </c>
      <c r="T117" s="135">
        <f t="shared" si="3"/>
        <v>7.0000000000000007E-2</v>
      </c>
    </row>
    <row r="118" spans="1:20" ht="15.75" thickBot="1" x14ac:dyDescent="0.3"/>
    <row r="119" spans="1:20" s="28" customFormat="1" ht="13.5" x14ac:dyDescent="0.25">
      <c r="A119" s="38"/>
      <c r="B119" s="39"/>
      <c r="C119" s="40"/>
      <c r="D119" s="94"/>
      <c r="E119" s="64" t="s">
        <v>122</v>
      </c>
      <c r="F119" s="73" t="s">
        <v>0</v>
      </c>
      <c r="G119" s="65" t="s">
        <v>121</v>
      </c>
      <c r="H119" s="62" t="s">
        <v>2</v>
      </c>
      <c r="I119" s="50"/>
      <c r="J119" s="50"/>
      <c r="K119" s="52"/>
      <c r="L119" s="56" t="s">
        <v>0</v>
      </c>
      <c r="M119" s="51"/>
      <c r="N119" s="51"/>
      <c r="O119" s="57"/>
      <c r="P119" s="88" t="s">
        <v>187</v>
      </c>
      <c r="S119" s="48" t="s">
        <v>123</v>
      </c>
    </row>
    <row r="120" spans="1:20" x14ac:dyDescent="0.25">
      <c r="A120" s="41" t="s">
        <v>10</v>
      </c>
      <c r="B120" s="30" t="s">
        <v>3</v>
      </c>
      <c r="C120" s="33" t="s">
        <v>4</v>
      </c>
      <c r="D120" s="95"/>
      <c r="E120" s="66" t="s">
        <v>14</v>
      </c>
      <c r="F120" s="74" t="s">
        <v>1</v>
      </c>
      <c r="G120" s="67" t="s">
        <v>1</v>
      </c>
      <c r="H120" s="63" t="s">
        <v>6</v>
      </c>
      <c r="I120" s="31" t="s">
        <v>7</v>
      </c>
      <c r="J120" s="31" t="s">
        <v>8</v>
      </c>
      <c r="K120" s="53" t="s">
        <v>9</v>
      </c>
      <c r="L120" s="58" t="s">
        <v>6</v>
      </c>
      <c r="M120" s="31" t="s">
        <v>7</v>
      </c>
      <c r="N120" s="32" t="s">
        <v>8</v>
      </c>
      <c r="O120" s="59" t="s">
        <v>9</v>
      </c>
      <c r="P120" s="77" t="s">
        <v>136</v>
      </c>
      <c r="S120" s="49" t="s">
        <v>136</v>
      </c>
    </row>
    <row r="121" spans="1:20" ht="18" customHeight="1" x14ac:dyDescent="0.25">
      <c r="A121" s="46">
        <v>23</v>
      </c>
      <c r="B121" s="35">
        <v>585083</v>
      </c>
      <c r="C121" s="34" t="s">
        <v>124</v>
      </c>
      <c r="D121" s="96">
        <v>62852585081</v>
      </c>
      <c r="E121" s="60">
        <v>500</v>
      </c>
      <c r="F121" s="75">
        <v>500</v>
      </c>
      <c r="G121" s="68">
        <v>20000</v>
      </c>
      <c r="H121" s="82">
        <v>3.7999999999999999E-2</v>
      </c>
      <c r="I121" s="36">
        <v>120</v>
      </c>
      <c r="J121" s="36">
        <v>0.63</v>
      </c>
      <c r="K121" s="78">
        <v>0.63</v>
      </c>
      <c r="L121" s="81">
        <v>19.25</v>
      </c>
      <c r="M121" s="36">
        <v>120</v>
      </c>
      <c r="N121" s="36">
        <v>8.75</v>
      </c>
      <c r="O121" s="80">
        <v>2.5</v>
      </c>
      <c r="P121" s="54">
        <f>S121</f>
        <v>408.19</v>
      </c>
      <c r="S121" s="83">
        <v>408.19</v>
      </c>
      <c r="T121" s="135">
        <f t="shared" ref="T121:T132" si="4">P121/S121-1</f>
        <v>0</v>
      </c>
    </row>
    <row r="122" spans="1:20" ht="15.95" customHeight="1" x14ac:dyDescent="0.25">
      <c r="A122" s="46">
        <v>23</v>
      </c>
      <c r="B122" s="35">
        <v>585018</v>
      </c>
      <c r="C122" s="34" t="s">
        <v>125</v>
      </c>
      <c r="D122" s="96">
        <v>62852585012</v>
      </c>
      <c r="E122" s="60">
        <v>1000</v>
      </c>
      <c r="F122" s="75">
        <v>1000</v>
      </c>
      <c r="G122" s="68">
        <v>20000</v>
      </c>
      <c r="H122" s="82">
        <v>3.7999999999999999E-2</v>
      </c>
      <c r="I122" s="36">
        <v>240</v>
      </c>
      <c r="J122" s="36">
        <v>0.63</v>
      </c>
      <c r="K122" s="78">
        <v>0.63</v>
      </c>
      <c r="L122" s="81">
        <v>38.5</v>
      </c>
      <c r="M122" s="36">
        <v>240</v>
      </c>
      <c r="N122" s="36">
        <v>8.75</v>
      </c>
      <c r="O122" s="80">
        <v>2.5</v>
      </c>
      <c r="P122" s="54">
        <f t="shared" ref="P122:P132" si="5">S122</f>
        <v>408.19</v>
      </c>
      <c r="S122" s="83">
        <v>408.19</v>
      </c>
      <c r="T122" s="135">
        <f t="shared" si="4"/>
        <v>0</v>
      </c>
    </row>
    <row r="123" spans="1:20" ht="15.95" customHeight="1" x14ac:dyDescent="0.25">
      <c r="A123" s="46">
        <v>23</v>
      </c>
      <c r="B123" s="35">
        <v>585174</v>
      </c>
      <c r="C123" s="34" t="s">
        <v>126</v>
      </c>
      <c r="D123" s="96">
        <v>62852585173</v>
      </c>
      <c r="E123" s="60">
        <v>250</v>
      </c>
      <c r="F123" s="75">
        <v>250</v>
      </c>
      <c r="G123" s="68">
        <v>10000</v>
      </c>
      <c r="H123" s="82">
        <v>6.6000000000000003E-2</v>
      </c>
      <c r="I123" s="36">
        <v>120</v>
      </c>
      <c r="J123" s="36">
        <v>0.88</v>
      </c>
      <c r="K123" s="78">
        <v>0.88</v>
      </c>
      <c r="L123" s="81">
        <v>16.75</v>
      </c>
      <c r="M123" s="36">
        <v>120</v>
      </c>
      <c r="N123" s="36">
        <v>8.75</v>
      </c>
      <c r="O123" s="80">
        <v>2.5</v>
      </c>
      <c r="P123" s="54">
        <f t="shared" si="5"/>
        <v>627.46</v>
      </c>
      <c r="S123" s="83">
        <v>627.46</v>
      </c>
      <c r="T123" s="135">
        <f t="shared" si="4"/>
        <v>0</v>
      </c>
    </row>
    <row r="124" spans="1:20" ht="15.95" customHeight="1" x14ac:dyDescent="0.25">
      <c r="A124" s="46">
        <v>23</v>
      </c>
      <c r="B124" s="35">
        <v>585190</v>
      </c>
      <c r="C124" s="34" t="s">
        <v>127</v>
      </c>
      <c r="D124" s="96">
        <v>62852585197</v>
      </c>
      <c r="E124" s="60">
        <v>500</v>
      </c>
      <c r="F124" s="75">
        <v>500</v>
      </c>
      <c r="G124" s="68">
        <v>10000</v>
      </c>
      <c r="H124" s="82">
        <v>6.6000000000000003E-2</v>
      </c>
      <c r="I124" s="36">
        <v>240</v>
      </c>
      <c r="J124" s="36">
        <v>0.88</v>
      </c>
      <c r="K124" s="78">
        <v>0.88</v>
      </c>
      <c r="L124" s="81">
        <v>33.5</v>
      </c>
      <c r="M124" s="36">
        <v>240</v>
      </c>
      <c r="N124" s="36">
        <v>8.75</v>
      </c>
      <c r="O124" s="80">
        <v>2.5</v>
      </c>
      <c r="P124" s="54">
        <f t="shared" si="5"/>
        <v>627.46</v>
      </c>
      <c r="S124" s="83">
        <v>627.46</v>
      </c>
      <c r="T124" s="135">
        <f t="shared" si="4"/>
        <v>0</v>
      </c>
    </row>
    <row r="125" spans="1:20" ht="15.95" customHeight="1" x14ac:dyDescent="0.25">
      <c r="A125" s="46">
        <v>23</v>
      </c>
      <c r="B125" s="35">
        <v>585216</v>
      </c>
      <c r="C125" s="34" t="s">
        <v>128</v>
      </c>
      <c r="D125" s="96">
        <v>62852585210</v>
      </c>
      <c r="E125" s="60">
        <v>280</v>
      </c>
      <c r="F125" s="75">
        <v>280</v>
      </c>
      <c r="G125" s="68">
        <v>5600</v>
      </c>
      <c r="H125" s="82">
        <v>0.106</v>
      </c>
      <c r="I125" s="36">
        <v>120</v>
      </c>
      <c r="J125" s="36">
        <v>1.1299999999999999</v>
      </c>
      <c r="K125" s="78">
        <v>1.1299999999999999</v>
      </c>
      <c r="L125" s="81">
        <v>29.93</v>
      </c>
      <c r="M125" s="36">
        <v>120</v>
      </c>
      <c r="N125" s="36">
        <v>8.75</v>
      </c>
      <c r="O125" s="80">
        <v>3.5</v>
      </c>
      <c r="P125" s="54">
        <f t="shared" si="5"/>
        <v>1346.02</v>
      </c>
      <c r="S125" s="83">
        <v>1346.02</v>
      </c>
      <c r="T125" s="135">
        <f t="shared" si="4"/>
        <v>0</v>
      </c>
    </row>
    <row r="126" spans="1:20" ht="15.95" customHeight="1" x14ac:dyDescent="0.25">
      <c r="A126" s="46">
        <v>23</v>
      </c>
      <c r="B126" s="35">
        <v>585224</v>
      </c>
      <c r="C126" s="34" t="s">
        <v>129</v>
      </c>
      <c r="D126" s="96">
        <v>62852585227</v>
      </c>
      <c r="E126" s="60">
        <v>280</v>
      </c>
      <c r="F126" s="75">
        <v>280</v>
      </c>
      <c r="G126" s="68">
        <v>5600</v>
      </c>
      <c r="H126" s="82">
        <v>0.106</v>
      </c>
      <c r="I126" s="36">
        <v>240</v>
      </c>
      <c r="J126" s="36">
        <v>1.1299999999999999</v>
      </c>
      <c r="K126" s="78">
        <v>1.1299999999999999</v>
      </c>
      <c r="L126" s="81">
        <v>30.18</v>
      </c>
      <c r="M126" s="36">
        <v>240</v>
      </c>
      <c r="N126" s="36">
        <v>8.75</v>
      </c>
      <c r="O126" s="80">
        <v>3.5</v>
      </c>
      <c r="P126" s="54">
        <f t="shared" si="5"/>
        <v>1346.02</v>
      </c>
      <c r="S126" s="83">
        <v>1346.02</v>
      </c>
      <c r="T126" s="135">
        <f t="shared" si="4"/>
        <v>0</v>
      </c>
    </row>
    <row r="127" spans="1:20" ht="15.95" customHeight="1" x14ac:dyDescent="0.25">
      <c r="A127" s="46">
        <v>23</v>
      </c>
      <c r="B127" s="35">
        <v>585265</v>
      </c>
      <c r="C127" s="34" t="s">
        <v>130</v>
      </c>
      <c r="D127" s="96">
        <v>62852585265</v>
      </c>
      <c r="E127" s="60">
        <v>180</v>
      </c>
      <c r="F127" s="75">
        <v>180</v>
      </c>
      <c r="G127" s="68">
        <v>3600</v>
      </c>
      <c r="H127" s="82">
        <v>0.157</v>
      </c>
      <c r="I127" s="36">
        <v>120</v>
      </c>
      <c r="J127" s="36">
        <v>1.38</v>
      </c>
      <c r="K127" s="78">
        <v>1.38</v>
      </c>
      <c r="L127" s="81">
        <v>28.51</v>
      </c>
      <c r="M127" s="36">
        <v>120</v>
      </c>
      <c r="N127" s="36">
        <v>8.75</v>
      </c>
      <c r="O127" s="80">
        <v>4</v>
      </c>
      <c r="P127" s="54">
        <f t="shared" si="5"/>
        <v>2349.63</v>
      </c>
      <c r="S127" s="83">
        <v>2349.63</v>
      </c>
      <c r="T127" s="135">
        <f t="shared" si="4"/>
        <v>0</v>
      </c>
    </row>
    <row r="128" spans="1:20" ht="15.95" customHeight="1" x14ac:dyDescent="0.25">
      <c r="A128" s="46">
        <v>23</v>
      </c>
      <c r="B128" s="35">
        <v>585364</v>
      </c>
      <c r="C128" s="34" t="s">
        <v>131</v>
      </c>
      <c r="D128" s="96">
        <v>62852585364</v>
      </c>
      <c r="E128" s="60">
        <v>200</v>
      </c>
      <c r="F128" s="75">
        <v>200</v>
      </c>
      <c r="G128" s="68">
        <v>4000</v>
      </c>
      <c r="H128" s="82">
        <v>0.157</v>
      </c>
      <c r="I128" s="36">
        <v>240</v>
      </c>
      <c r="J128" s="36">
        <v>1.38</v>
      </c>
      <c r="K128" s="78">
        <v>1.38</v>
      </c>
      <c r="L128" s="81">
        <v>31.9</v>
      </c>
      <c r="M128" s="36">
        <v>240</v>
      </c>
      <c r="N128" s="36">
        <v>8.75</v>
      </c>
      <c r="O128" s="80">
        <v>4</v>
      </c>
      <c r="P128" s="54">
        <f t="shared" si="5"/>
        <v>2349.63</v>
      </c>
      <c r="S128" s="83">
        <v>2349.63</v>
      </c>
      <c r="T128" s="135">
        <f t="shared" si="4"/>
        <v>0</v>
      </c>
    </row>
    <row r="129" spans="1:20" ht="15.95" customHeight="1" x14ac:dyDescent="0.25">
      <c r="A129" s="46">
        <v>23</v>
      </c>
      <c r="B129" s="35">
        <v>585273</v>
      </c>
      <c r="C129" s="34" t="s">
        <v>132</v>
      </c>
      <c r="D129" s="96">
        <v>62852585272</v>
      </c>
      <c r="E129" s="60">
        <v>120</v>
      </c>
      <c r="F129" s="75">
        <v>120</v>
      </c>
      <c r="G129" s="68">
        <v>3000</v>
      </c>
      <c r="H129" s="82">
        <v>0.217</v>
      </c>
      <c r="I129" s="36">
        <v>120</v>
      </c>
      <c r="J129" s="36">
        <v>1.63</v>
      </c>
      <c r="K129" s="78">
        <v>1.63</v>
      </c>
      <c r="L129" s="81">
        <v>26.29</v>
      </c>
      <c r="M129" s="36">
        <v>120</v>
      </c>
      <c r="N129" s="36">
        <v>8.75</v>
      </c>
      <c r="O129" s="80">
        <v>4.5</v>
      </c>
      <c r="P129" s="54">
        <f t="shared" si="5"/>
        <v>3125.56</v>
      </c>
      <c r="S129" s="83">
        <v>3125.56</v>
      </c>
      <c r="T129" s="135">
        <f t="shared" si="4"/>
        <v>0</v>
      </c>
    </row>
    <row r="130" spans="1:20" ht="15.95" customHeight="1" x14ac:dyDescent="0.25">
      <c r="A130" s="46">
        <v>23</v>
      </c>
      <c r="B130" s="35">
        <v>585372</v>
      </c>
      <c r="C130" s="34" t="s">
        <v>133</v>
      </c>
      <c r="D130" s="96">
        <v>62852585371</v>
      </c>
      <c r="E130" s="60">
        <v>160</v>
      </c>
      <c r="F130" s="75">
        <v>160</v>
      </c>
      <c r="G130" s="68">
        <v>3200</v>
      </c>
      <c r="H130" s="82">
        <v>0.217</v>
      </c>
      <c r="I130" s="36">
        <v>240</v>
      </c>
      <c r="J130" s="36">
        <v>1.63</v>
      </c>
      <c r="K130" s="78">
        <v>1.63</v>
      </c>
      <c r="L130" s="81">
        <v>35.22</v>
      </c>
      <c r="M130" s="36">
        <v>240</v>
      </c>
      <c r="N130" s="36">
        <v>8.75</v>
      </c>
      <c r="O130" s="80">
        <v>4.5</v>
      </c>
      <c r="P130" s="54">
        <f t="shared" si="5"/>
        <v>3125.56</v>
      </c>
      <c r="S130" s="83">
        <v>3125.56</v>
      </c>
      <c r="T130" s="135">
        <f t="shared" si="4"/>
        <v>0</v>
      </c>
    </row>
    <row r="131" spans="1:20" ht="15.95" customHeight="1" x14ac:dyDescent="0.25">
      <c r="A131" s="46">
        <v>23</v>
      </c>
      <c r="B131" s="35">
        <v>585281</v>
      </c>
      <c r="C131" s="34" t="s">
        <v>134</v>
      </c>
      <c r="D131" s="96">
        <v>62852585289</v>
      </c>
      <c r="E131" s="60">
        <v>80</v>
      </c>
      <c r="F131" s="75">
        <v>80</v>
      </c>
      <c r="G131" s="68">
        <v>1600</v>
      </c>
      <c r="H131" s="82">
        <v>0.37</v>
      </c>
      <c r="I131" s="36">
        <v>120</v>
      </c>
      <c r="J131" s="36">
        <v>2.13</v>
      </c>
      <c r="K131" s="78">
        <v>2.13</v>
      </c>
      <c r="L131" s="81">
        <v>29.85</v>
      </c>
      <c r="M131" s="36">
        <v>120</v>
      </c>
      <c r="N131" s="36">
        <v>8.75</v>
      </c>
      <c r="O131" s="80">
        <v>4.5</v>
      </c>
      <c r="P131" s="54">
        <f t="shared" si="5"/>
        <v>5274.43</v>
      </c>
      <c r="S131" s="83">
        <v>5274.43</v>
      </c>
      <c r="T131" s="135">
        <f t="shared" si="4"/>
        <v>0</v>
      </c>
    </row>
    <row r="132" spans="1:20" ht="15.95" customHeight="1" thickBot="1" x14ac:dyDescent="0.3">
      <c r="A132" s="47">
        <v>23</v>
      </c>
      <c r="B132" s="42">
        <v>585380</v>
      </c>
      <c r="C132" s="43" t="s">
        <v>135</v>
      </c>
      <c r="D132" s="98">
        <v>62852585388</v>
      </c>
      <c r="E132" s="61">
        <v>100</v>
      </c>
      <c r="F132" s="76">
        <v>100</v>
      </c>
      <c r="G132" s="69">
        <v>2000</v>
      </c>
      <c r="H132" s="84">
        <v>0.37</v>
      </c>
      <c r="I132" s="44">
        <v>240</v>
      </c>
      <c r="J132" s="44">
        <v>2.13</v>
      </c>
      <c r="K132" s="85">
        <v>2.13</v>
      </c>
      <c r="L132" s="86">
        <v>37.5</v>
      </c>
      <c r="M132" s="44">
        <v>240</v>
      </c>
      <c r="N132" s="44">
        <v>8.75</v>
      </c>
      <c r="O132" s="87">
        <v>4.5</v>
      </c>
      <c r="P132" s="55">
        <f t="shared" si="5"/>
        <v>5274.43</v>
      </c>
      <c r="S132" s="83">
        <v>5274.43</v>
      </c>
      <c r="T132" s="135">
        <f t="shared" si="4"/>
        <v>0</v>
      </c>
    </row>
    <row r="133" spans="1:20" ht="15.75" thickBot="1" x14ac:dyDescent="0.3"/>
    <row r="134" spans="1:20" s="28" customFormat="1" ht="13.5" x14ac:dyDescent="0.25">
      <c r="A134" s="38"/>
      <c r="B134" s="39"/>
      <c r="C134" s="40"/>
      <c r="D134" s="94"/>
      <c r="E134" s="64" t="s">
        <v>122</v>
      </c>
      <c r="F134" s="73" t="s">
        <v>0</v>
      </c>
      <c r="G134" s="65" t="s">
        <v>121</v>
      </c>
      <c r="H134" s="62" t="s">
        <v>2</v>
      </c>
      <c r="I134" s="50"/>
      <c r="J134" s="50"/>
      <c r="K134" s="52"/>
      <c r="L134" s="56" t="s">
        <v>0</v>
      </c>
      <c r="M134" s="51"/>
      <c r="N134" s="51"/>
      <c r="O134" s="57"/>
      <c r="P134" s="88" t="s">
        <v>123</v>
      </c>
      <c r="S134" s="48" t="s">
        <v>123</v>
      </c>
    </row>
    <row r="135" spans="1:20" ht="15.75" thickBot="1" x14ac:dyDescent="0.3">
      <c r="A135" s="99" t="s">
        <v>10</v>
      </c>
      <c r="B135" s="100" t="s">
        <v>3</v>
      </c>
      <c r="C135" s="101" t="s">
        <v>4</v>
      </c>
      <c r="D135" s="102" t="s">
        <v>5</v>
      </c>
      <c r="E135" s="103" t="s">
        <v>14</v>
      </c>
      <c r="F135" s="104" t="s">
        <v>1</v>
      </c>
      <c r="G135" s="105" t="s">
        <v>1</v>
      </c>
      <c r="H135" s="106" t="s">
        <v>6</v>
      </c>
      <c r="I135" s="107" t="s">
        <v>7</v>
      </c>
      <c r="J135" s="107" t="s">
        <v>8</v>
      </c>
      <c r="K135" s="108" t="s">
        <v>9</v>
      </c>
      <c r="L135" s="109" t="s">
        <v>6</v>
      </c>
      <c r="M135" s="107" t="s">
        <v>7</v>
      </c>
      <c r="N135" s="110" t="s">
        <v>8</v>
      </c>
      <c r="O135" s="111" t="s">
        <v>9</v>
      </c>
      <c r="P135" s="112" t="str">
        <f>P11</f>
        <v>USA FGG-0226</v>
      </c>
      <c r="S135" s="49" t="s">
        <v>144</v>
      </c>
    </row>
    <row r="136" spans="1:20" ht="18" customHeight="1" x14ac:dyDescent="0.25">
      <c r="A136" s="113">
        <v>14</v>
      </c>
      <c r="B136" s="114">
        <v>520718</v>
      </c>
      <c r="C136" s="115" t="s">
        <v>145</v>
      </c>
      <c r="D136" s="116">
        <v>62852520716</v>
      </c>
      <c r="E136" s="117">
        <v>10</v>
      </c>
      <c r="F136" s="118">
        <v>250</v>
      </c>
      <c r="G136" s="119">
        <v>51000</v>
      </c>
      <c r="H136" s="120">
        <v>0.01</v>
      </c>
      <c r="I136" s="121">
        <v>0.75</v>
      </c>
      <c r="J136" s="121">
        <v>0.75</v>
      </c>
      <c r="K136" s="122">
        <v>1.75</v>
      </c>
      <c r="L136" s="123">
        <v>2.72</v>
      </c>
      <c r="M136" s="121">
        <v>19.5</v>
      </c>
      <c r="N136" s="121">
        <v>7.75</v>
      </c>
      <c r="O136" s="124">
        <v>5</v>
      </c>
      <c r="P136" s="138">
        <f t="shared" ref="P136:P166" si="6">ROUND(S136*(1+$T$10),2)</f>
        <v>10.92</v>
      </c>
      <c r="S136" s="83">
        <v>10.210000000000001</v>
      </c>
      <c r="T136" s="135">
        <f t="shared" ref="T136:T169" si="7">P136/S136-1</f>
        <v>6.9500000000000006E-2</v>
      </c>
    </row>
    <row r="137" spans="1:20" ht="15.95" customHeight="1" x14ac:dyDescent="0.25">
      <c r="A137" s="46">
        <v>14</v>
      </c>
      <c r="B137" s="35">
        <v>520726</v>
      </c>
      <c r="C137" s="34" t="s">
        <v>146</v>
      </c>
      <c r="D137" s="96">
        <v>62852520723</v>
      </c>
      <c r="E137" s="60">
        <v>10</v>
      </c>
      <c r="F137" s="75">
        <v>250</v>
      </c>
      <c r="G137" s="68">
        <v>33000</v>
      </c>
      <c r="H137" s="82">
        <v>1.6E-2</v>
      </c>
      <c r="I137" s="36">
        <v>1</v>
      </c>
      <c r="J137" s="36">
        <v>1</v>
      </c>
      <c r="K137" s="78">
        <v>1.75</v>
      </c>
      <c r="L137" s="79">
        <v>4.22</v>
      </c>
      <c r="M137" s="36">
        <v>19.5</v>
      </c>
      <c r="N137" s="36">
        <v>7.75</v>
      </c>
      <c r="O137" s="80">
        <v>6.25</v>
      </c>
      <c r="P137" s="136">
        <f t="shared" si="6"/>
        <v>15.59</v>
      </c>
      <c r="S137" s="83">
        <v>14.57</v>
      </c>
      <c r="T137" s="135">
        <f t="shared" si="7"/>
        <v>7.0000000000000007E-2</v>
      </c>
    </row>
    <row r="138" spans="1:20" ht="15.95" customHeight="1" x14ac:dyDescent="0.25">
      <c r="A138" s="46">
        <v>14</v>
      </c>
      <c r="B138" s="35">
        <v>522441</v>
      </c>
      <c r="C138" s="34" t="s">
        <v>147</v>
      </c>
      <c r="D138" s="96">
        <v>62852522444</v>
      </c>
      <c r="E138" s="60">
        <v>10</v>
      </c>
      <c r="F138" s="75">
        <v>100</v>
      </c>
      <c r="G138" s="68">
        <v>40800</v>
      </c>
      <c r="H138" s="82">
        <v>2.7E-2</v>
      </c>
      <c r="I138" s="36">
        <v>1.8</v>
      </c>
      <c r="J138" s="36">
        <v>1</v>
      </c>
      <c r="K138" s="78">
        <v>1.8</v>
      </c>
      <c r="L138" s="79">
        <v>2.82</v>
      </c>
      <c r="M138" s="36">
        <v>9.75</v>
      </c>
      <c r="N138" s="36">
        <v>7.75</v>
      </c>
      <c r="O138" s="80">
        <v>5</v>
      </c>
      <c r="P138" s="136">
        <f t="shared" si="6"/>
        <v>55.6</v>
      </c>
      <c r="S138" s="83">
        <v>51.96</v>
      </c>
      <c r="T138" s="135">
        <f t="shared" si="7"/>
        <v>7.0099999999999996E-2</v>
      </c>
    </row>
    <row r="139" spans="1:20" ht="15.95" customHeight="1" x14ac:dyDescent="0.25">
      <c r="A139" s="46">
        <v>14</v>
      </c>
      <c r="B139" s="35">
        <v>522458</v>
      </c>
      <c r="C139" s="34" t="s">
        <v>148</v>
      </c>
      <c r="D139" s="96">
        <v>62852522451</v>
      </c>
      <c r="E139" s="60">
        <v>10</v>
      </c>
      <c r="F139" s="75">
        <v>100</v>
      </c>
      <c r="G139" s="68">
        <v>20400</v>
      </c>
      <c r="H139" s="82">
        <v>7.8E-2</v>
      </c>
      <c r="I139" s="36">
        <v>0</v>
      </c>
      <c r="J139" s="36">
        <v>0</v>
      </c>
      <c r="K139" s="78">
        <v>0</v>
      </c>
      <c r="L139" s="79">
        <v>8.02</v>
      </c>
      <c r="M139" s="36">
        <v>19.5</v>
      </c>
      <c r="N139" s="36">
        <v>7.75</v>
      </c>
      <c r="O139" s="80">
        <v>5</v>
      </c>
      <c r="P139" s="136">
        <f t="shared" si="6"/>
        <v>63.19</v>
      </c>
      <c r="S139" s="83">
        <v>59.06</v>
      </c>
      <c r="T139" s="135">
        <f t="shared" si="7"/>
        <v>6.9900000000000004E-2</v>
      </c>
    </row>
    <row r="140" spans="1:20" ht="15.95" customHeight="1" x14ac:dyDescent="0.25">
      <c r="A140" s="46">
        <v>14</v>
      </c>
      <c r="B140" s="35">
        <v>524009</v>
      </c>
      <c r="C140" s="34" t="s">
        <v>149</v>
      </c>
      <c r="D140" s="96">
        <v>62852524004</v>
      </c>
      <c r="E140" s="60">
        <v>10</v>
      </c>
      <c r="F140" s="75">
        <v>100</v>
      </c>
      <c r="G140" s="68">
        <v>24000</v>
      </c>
      <c r="H140" s="82">
        <v>0.05</v>
      </c>
      <c r="I140" s="36">
        <v>0</v>
      </c>
      <c r="J140" s="36">
        <v>0</v>
      </c>
      <c r="K140" s="78">
        <v>0</v>
      </c>
      <c r="L140" s="79">
        <v>5</v>
      </c>
      <c r="M140" s="36">
        <v>0</v>
      </c>
      <c r="N140" s="36">
        <v>0</v>
      </c>
      <c r="O140" s="80">
        <v>0</v>
      </c>
      <c r="P140" s="136">
        <f t="shared" si="6"/>
        <v>96.34</v>
      </c>
      <c r="S140" s="83">
        <v>90.04</v>
      </c>
      <c r="T140" s="135">
        <f t="shared" si="7"/>
        <v>7.0000000000000007E-2</v>
      </c>
    </row>
    <row r="141" spans="1:20" ht="15.95" customHeight="1" x14ac:dyDescent="0.25">
      <c r="A141" s="46">
        <v>14</v>
      </c>
      <c r="B141" s="35">
        <v>524017</v>
      </c>
      <c r="C141" s="34" t="s">
        <v>150</v>
      </c>
      <c r="D141" s="96">
        <v>62852524011</v>
      </c>
      <c r="E141" s="60">
        <v>10</v>
      </c>
      <c r="F141" s="75">
        <v>50</v>
      </c>
      <c r="G141" s="68">
        <v>18000</v>
      </c>
      <c r="H141" s="82">
        <v>8.6999999999999994E-2</v>
      </c>
      <c r="I141" s="36">
        <v>0</v>
      </c>
      <c r="J141" s="36">
        <v>0</v>
      </c>
      <c r="K141" s="78">
        <v>0</v>
      </c>
      <c r="L141" s="79">
        <v>4.3499999999999996</v>
      </c>
      <c r="M141" s="36">
        <v>0</v>
      </c>
      <c r="N141" s="36">
        <v>0</v>
      </c>
      <c r="O141" s="80">
        <v>0</v>
      </c>
      <c r="P141" s="136">
        <f t="shared" si="6"/>
        <v>106.11</v>
      </c>
      <c r="S141" s="83">
        <v>99.17</v>
      </c>
      <c r="T141" s="135">
        <f t="shared" si="7"/>
        <v>7.0000000000000007E-2</v>
      </c>
    </row>
    <row r="142" spans="1:20" ht="15.95" customHeight="1" x14ac:dyDescent="0.25">
      <c r="A142" s="46">
        <v>14</v>
      </c>
      <c r="B142" s="35">
        <v>524025</v>
      </c>
      <c r="C142" s="34" t="s">
        <v>151</v>
      </c>
      <c r="D142" s="96">
        <v>62852524028</v>
      </c>
      <c r="E142" s="60">
        <v>5</v>
      </c>
      <c r="F142" s="75">
        <v>25</v>
      </c>
      <c r="G142" s="68">
        <v>10200</v>
      </c>
      <c r="H142" s="82">
        <v>0.13600000000000001</v>
      </c>
      <c r="I142" s="36">
        <v>0</v>
      </c>
      <c r="J142" s="36">
        <v>0</v>
      </c>
      <c r="K142" s="78">
        <v>0</v>
      </c>
      <c r="L142" s="79">
        <v>3.52</v>
      </c>
      <c r="M142" s="36">
        <v>9.75</v>
      </c>
      <c r="N142" s="36">
        <v>7.75</v>
      </c>
      <c r="O142" s="80">
        <v>5</v>
      </c>
      <c r="P142" s="136">
        <f t="shared" si="6"/>
        <v>301</v>
      </c>
      <c r="S142" s="83">
        <v>281.31</v>
      </c>
      <c r="T142" s="135">
        <f t="shared" si="7"/>
        <v>7.0000000000000007E-2</v>
      </c>
    </row>
    <row r="143" spans="1:20" ht="15.95" customHeight="1" x14ac:dyDescent="0.25">
      <c r="A143" s="46">
        <v>14</v>
      </c>
      <c r="B143" s="35">
        <v>524033</v>
      </c>
      <c r="C143" s="34" t="s">
        <v>152</v>
      </c>
      <c r="D143" s="96">
        <v>62852524035</v>
      </c>
      <c r="E143" s="60">
        <v>2</v>
      </c>
      <c r="F143" s="75">
        <v>10</v>
      </c>
      <c r="G143" s="68">
        <v>4080</v>
      </c>
      <c r="H143" s="82">
        <v>0.28999999999999998</v>
      </c>
      <c r="I143" s="36">
        <v>3.2</v>
      </c>
      <c r="J143" s="36">
        <v>1.7</v>
      </c>
      <c r="K143" s="78">
        <v>3.2</v>
      </c>
      <c r="L143" s="79">
        <v>3.02</v>
      </c>
      <c r="M143" s="36">
        <v>9.75</v>
      </c>
      <c r="N143" s="36">
        <v>7.75</v>
      </c>
      <c r="O143" s="80">
        <v>5</v>
      </c>
      <c r="P143" s="136">
        <f t="shared" si="6"/>
        <v>405.11</v>
      </c>
      <c r="S143" s="83">
        <v>378.61</v>
      </c>
      <c r="T143" s="135">
        <f t="shared" si="7"/>
        <v>7.0000000000000007E-2</v>
      </c>
    </row>
    <row r="144" spans="1:20" ht="15.95" customHeight="1" x14ac:dyDescent="0.25">
      <c r="A144" s="46">
        <v>14</v>
      </c>
      <c r="B144" s="35">
        <v>524041</v>
      </c>
      <c r="C144" s="34" t="s">
        <v>153</v>
      </c>
      <c r="D144" s="126" t="s">
        <v>179</v>
      </c>
      <c r="E144" s="60">
        <v>2</v>
      </c>
      <c r="F144" s="75">
        <v>10</v>
      </c>
      <c r="G144" s="68">
        <v>4080</v>
      </c>
      <c r="H144" s="82">
        <v>0.52100000000000002</v>
      </c>
      <c r="I144" s="36">
        <v>3.5</v>
      </c>
      <c r="J144" s="36">
        <v>2.5</v>
      </c>
      <c r="K144" s="78">
        <v>3.5</v>
      </c>
      <c r="L144" s="79">
        <v>5.33</v>
      </c>
      <c r="M144" s="36">
        <v>9.75</v>
      </c>
      <c r="N144" s="36">
        <v>7.75</v>
      </c>
      <c r="O144" s="80">
        <v>5</v>
      </c>
      <c r="P144" s="136">
        <f t="shared" si="6"/>
        <v>461.95</v>
      </c>
      <c r="S144" s="83">
        <v>431.73</v>
      </c>
      <c r="T144" s="135">
        <f t="shared" si="7"/>
        <v>7.0000000000000007E-2</v>
      </c>
    </row>
    <row r="145" spans="1:20" ht="15.95" customHeight="1" x14ac:dyDescent="0.25">
      <c r="A145" s="46">
        <v>14</v>
      </c>
      <c r="B145" s="35">
        <v>524058</v>
      </c>
      <c r="C145" s="34" t="s">
        <v>154</v>
      </c>
      <c r="D145" s="126" t="s">
        <v>180</v>
      </c>
      <c r="E145" s="60">
        <v>1</v>
      </c>
      <c r="F145" s="75">
        <v>5</v>
      </c>
      <c r="G145" s="68">
        <v>2040</v>
      </c>
      <c r="H145" s="82">
        <v>0.86299999999999999</v>
      </c>
      <c r="I145" s="36">
        <v>4</v>
      </c>
      <c r="J145" s="36">
        <v>2.7</v>
      </c>
      <c r="K145" s="78">
        <v>4</v>
      </c>
      <c r="L145" s="79">
        <v>4.4400000000000004</v>
      </c>
      <c r="M145" s="36">
        <v>9.75</v>
      </c>
      <c r="N145" s="36">
        <v>7.75</v>
      </c>
      <c r="O145" s="80">
        <v>5</v>
      </c>
      <c r="P145" s="136">
        <f t="shared" si="6"/>
        <v>912.56</v>
      </c>
      <c r="S145" s="83">
        <v>852.86</v>
      </c>
      <c r="T145" s="135">
        <f t="shared" si="7"/>
        <v>7.0000000000000007E-2</v>
      </c>
    </row>
    <row r="146" spans="1:20" ht="15.95" customHeight="1" x14ac:dyDescent="0.25">
      <c r="A146" s="46">
        <v>14</v>
      </c>
      <c r="B146" s="35">
        <v>524066</v>
      </c>
      <c r="C146" s="34" t="s">
        <v>155</v>
      </c>
      <c r="D146" s="96">
        <v>62852524066</v>
      </c>
      <c r="E146" s="60">
        <v>10</v>
      </c>
      <c r="F146" s="75">
        <v>100</v>
      </c>
      <c r="G146" s="68">
        <v>24000</v>
      </c>
      <c r="H146" s="82">
        <v>5.7000000000000002E-2</v>
      </c>
      <c r="I146" s="36">
        <v>0</v>
      </c>
      <c r="J146" s="36">
        <v>0</v>
      </c>
      <c r="K146" s="78">
        <v>0</v>
      </c>
      <c r="L146" s="79">
        <v>5.7</v>
      </c>
      <c r="M146" s="36">
        <v>0</v>
      </c>
      <c r="N146" s="36">
        <v>0</v>
      </c>
      <c r="O146" s="80">
        <v>0</v>
      </c>
      <c r="P146" s="136">
        <f t="shared" si="6"/>
        <v>127.97</v>
      </c>
      <c r="S146" s="83">
        <v>119.6</v>
      </c>
      <c r="T146" s="135">
        <f t="shared" si="7"/>
        <v>7.0000000000000007E-2</v>
      </c>
    </row>
    <row r="147" spans="1:20" ht="15.95" customHeight="1" x14ac:dyDescent="0.25">
      <c r="A147" s="46">
        <v>14</v>
      </c>
      <c r="B147" s="35">
        <v>524074</v>
      </c>
      <c r="C147" s="34" t="s">
        <v>156</v>
      </c>
      <c r="D147" s="96">
        <v>62852524073</v>
      </c>
      <c r="E147" s="60">
        <v>10</v>
      </c>
      <c r="F147" s="75">
        <v>50</v>
      </c>
      <c r="G147" s="68">
        <v>18000</v>
      </c>
      <c r="H147" s="82">
        <v>0.16400000000000001</v>
      </c>
      <c r="I147" s="36">
        <v>0</v>
      </c>
      <c r="J147" s="36">
        <v>0</v>
      </c>
      <c r="K147" s="78">
        <v>0</v>
      </c>
      <c r="L147" s="79">
        <v>8.1999999999999993</v>
      </c>
      <c r="M147" s="36">
        <v>0</v>
      </c>
      <c r="N147" s="36">
        <v>0</v>
      </c>
      <c r="O147" s="80">
        <v>0</v>
      </c>
      <c r="P147" s="136">
        <f t="shared" si="6"/>
        <v>150.08000000000001</v>
      </c>
      <c r="S147" s="83">
        <v>140.26</v>
      </c>
      <c r="T147" s="135">
        <f t="shared" si="7"/>
        <v>7.0000000000000007E-2</v>
      </c>
    </row>
    <row r="148" spans="1:20" ht="15.95" customHeight="1" x14ac:dyDescent="0.25">
      <c r="A148" s="46">
        <v>14</v>
      </c>
      <c r="B148" s="35">
        <v>524082</v>
      </c>
      <c r="C148" s="34" t="s">
        <v>157</v>
      </c>
      <c r="D148" s="96">
        <v>62852524080</v>
      </c>
      <c r="E148" s="60">
        <v>5</v>
      </c>
      <c r="F148" s="75">
        <v>25</v>
      </c>
      <c r="G148" s="68">
        <v>10200</v>
      </c>
      <c r="H148" s="82">
        <v>0.16300000000000001</v>
      </c>
      <c r="I148" s="36">
        <v>2.5</v>
      </c>
      <c r="J148" s="36">
        <v>1.5</v>
      </c>
      <c r="K148" s="78">
        <v>2.5</v>
      </c>
      <c r="L148" s="79">
        <v>4.2</v>
      </c>
      <c r="M148" s="36">
        <v>9.75</v>
      </c>
      <c r="N148" s="36">
        <v>7.75</v>
      </c>
      <c r="O148" s="80">
        <v>5</v>
      </c>
      <c r="P148" s="136">
        <f t="shared" si="6"/>
        <v>341.31</v>
      </c>
      <c r="S148" s="83">
        <v>318.98</v>
      </c>
      <c r="T148" s="135">
        <f t="shared" si="7"/>
        <v>7.0000000000000007E-2</v>
      </c>
    </row>
    <row r="149" spans="1:20" ht="15.95" customHeight="1" x14ac:dyDescent="0.25">
      <c r="A149" s="46">
        <v>14</v>
      </c>
      <c r="B149" s="35">
        <v>524108</v>
      </c>
      <c r="C149" s="34" t="s">
        <v>158</v>
      </c>
      <c r="D149" s="96">
        <v>62852524103</v>
      </c>
      <c r="E149" s="60">
        <v>2</v>
      </c>
      <c r="F149" s="75">
        <v>10</v>
      </c>
      <c r="G149" s="68">
        <v>4080</v>
      </c>
      <c r="H149" s="82">
        <v>0.40899999999999997</v>
      </c>
      <c r="I149" s="36">
        <v>3.2</v>
      </c>
      <c r="J149" s="36">
        <v>2</v>
      </c>
      <c r="K149" s="78">
        <v>3.2</v>
      </c>
      <c r="L149" s="79">
        <v>4.21</v>
      </c>
      <c r="M149" s="36">
        <v>9.75</v>
      </c>
      <c r="N149" s="36">
        <v>7.75</v>
      </c>
      <c r="O149" s="80">
        <v>5</v>
      </c>
      <c r="P149" s="136">
        <f t="shared" si="6"/>
        <v>485.2</v>
      </c>
      <c r="S149" s="83">
        <v>453.46</v>
      </c>
      <c r="T149" s="135">
        <f t="shared" si="7"/>
        <v>7.0000000000000007E-2</v>
      </c>
    </row>
    <row r="150" spans="1:20" ht="15.95" customHeight="1" x14ac:dyDescent="0.25">
      <c r="A150" s="46">
        <v>14</v>
      </c>
      <c r="B150" s="35">
        <v>524116</v>
      </c>
      <c r="C150" s="34" t="s">
        <v>159</v>
      </c>
      <c r="D150" s="96">
        <v>62852524110</v>
      </c>
      <c r="E150" s="60">
        <v>2</v>
      </c>
      <c r="F150" s="75">
        <v>10</v>
      </c>
      <c r="G150" s="68">
        <v>4080</v>
      </c>
      <c r="H150" s="82">
        <v>0.499</v>
      </c>
      <c r="I150" s="36">
        <v>3.3</v>
      </c>
      <c r="J150" s="36">
        <v>2.2000000000000002</v>
      </c>
      <c r="K150" s="78">
        <v>3.3</v>
      </c>
      <c r="L150" s="79">
        <v>5.1100000000000003</v>
      </c>
      <c r="M150" s="36">
        <v>9.75</v>
      </c>
      <c r="N150" s="36">
        <v>7.75</v>
      </c>
      <c r="O150" s="80">
        <v>5</v>
      </c>
      <c r="P150" s="136">
        <f t="shared" si="6"/>
        <v>543.62</v>
      </c>
      <c r="S150" s="83">
        <v>508.06</v>
      </c>
      <c r="T150" s="135">
        <f t="shared" si="7"/>
        <v>7.0000000000000007E-2</v>
      </c>
    </row>
    <row r="151" spans="1:20" ht="15.95" customHeight="1" x14ac:dyDescent="0.25">
      <c r="A151" s="46">
        <v>14</v>
      </c>
      <c r="B151" s="35">
        <v>524124</v>
      </c>
      <c r="C151" s="34" t="s">
        <v>160</v>
      </c>
      <c r="D151" s="96">
        <v>62852524127</v>
      </c>
      <c r="E151" s="60">
        <v>1</v>
      </c>
      <c r="F151" s="75">
        <v>5</v>
      </c>
      <c r="G151" s="68">
        <v>2040</v>
      </c>
      <c r="H151" s="82">
        <v>0.69699999999999995</v>
      </c>
      <c r="I151" s="36">
        <v>3.8</v>
      </c>
      <c r="J151" s="36">
        <v>2.5</v>
      </c>
      <c r="K151" s="78">
        <v>3.8</v>
      </c>
      <c r="L151" s="79">
        <v>3.61</v>
      </c>
      <c r="M151" s="36">
        <v>9.75</v>
      </c>
      <c r="N151" s="36">
        <v>7.75</v>
      </c>
      <c r="O151" s="80">
        <v>5</v>
      </c>
      <c r="P151" s="136">
        <f t="shared" si="6"/>
        <v>1093.1300000000001</v>
      </c>
      <c r="S151" s="83">
        <v>1021.62</v>
      </c>
      <c r="T151" s="135">
        <f t="shared" si="7"/>
        <v>7.0000000000000007E-2</v>
      </c>
    </row>
    <row r="152" spans="1:20" ht="15.95" customHeight="1" x14ac:dyDescent="0.25">
      <c r="A152" s="46">
        <v>14</v>
      </c>
      <c r="B152" s="35">
        <v>524132</v>
      </c>
      <c r="C152" s="34" t="s">
        <v>161</v>
      </c>
      <c r="D152" s="96">
        <v>62852524134</v>
      </c>
      <c r="E152" s="60">
        <v>10</v>
      </c>
      <c r="F152" s="75">
        <v>50</v>
      </c>
      <c r="G152" s="68">
        <v>10200</v>
      </c>
      <c r="H152" s="82">
        <v>8.8999999999999996E-2</v>
      </c>
      <c r="I152" s="36">
        <v>0</v>
      </c>
      <c r="J152" s="36">
        <v>0</v>
      </c>
      <c r="K152" s="78">
        <v>0</v>
      </c>
      <c r="L152" s="79">
        <v>4.78</v>
      </c>
      <c r="M152" s="36">
        <v>19.5</v>
      </c>
      <c r="N152" s="36">
        <v>7.75</v>
      </c>
      <c r="O152" s="80">
        <v>5</v>
      </c>
      <c r="P152" s="136">
        <f t="shared" si="6"/>
        <v>142.11000000000001</v>
      </c>
      <c r="S152" s="83">
        <v>132.81</v>
      </c>
      <c r="T152" s="135">
        <f t="shared" si="7"/>
        <v>7.0000000000000007E-2</v>
      </c>
    </row>
    <row r="153" spans="1:20" ht="15.95" customHeight="1" x14ac:dyDescent="0.25">
      <c r="A153" s="46">
        <v>14</v>
      </c>
      <c r="B153" s="35">
        <v>563536</v>
      </c>
      <c r="C153" s="34" t="s">
        <v>162</v>
      </c>
      <c r="D153" s="96">
        <v>62852563539</v>
      </c>
      <c r="E153" s="60">
        <v>5</v>
      </c>
      <c r="F153" s="75">
        <v>50</v>
      </c>
      <c r="G153" s="68">
        <v>20400</v>
      </c>
      <c r="H153" s="82">
        <v>7.6999999999999999E-2</v>
      </c>
      <c r="I153" s="36">
        <v>1.2</v>
      </c>
      <c r="J153" s="36">
        <v>1.2</v>
      </c>
      <c r="K153" s="78">
        <v>1.55</v>
      </c>
      <c r="L153" s="79">
        <v>3.97</v>
      </c>
      <c r="M153" s="36">
        <v>9.75</v>
      </c>
      <c r="N153" s="36">
        <v>7.75</v>
      </c>
      <c r="O153" s="80">
        <v>5</v>
      </c>
      <c r="P153" s="136">
        <f t="shared" si="6"/>
        <v>56.39</v>
      </c>
      <c r="S153" s="83">
        <v>52.7</v>
      </c>
      <c r="T153" s="135">
        <f t="shared" si="7"/>
        <v>7.0000000000000007E-2</v>
      </c>
    </row>
    <row r="154" spans="1:20" ht="15.95" customHeight="1" x14ac:dyDescent="0.25">
      <c r="A154" s="46">
        <v>14</v>
      </c>
      <c r="B154" s="134">
        <v>563544</v>
      </c>
      <c r="C154" s="34" t="s">
        <v>177</v>
      </c>
      <c r="D154" s="126" t="s">
        <v>178</v>
      </c>
      <c r="E154" s="46">
        <v>5</v>
      </c>
      <c r="F154" s="127">
        <v>50</v>
      </c>
      <c r="G154" s="128">
        <v>10200</v>
      </c>
      <c r="H154" s="129">
        <v>0.16200000000000001</v>
      </c>
      <c r="I154" s="130">
        <v>1.45</v>
      </c>
      <c r="J154" s="130">
        <v>1.45</v>
      </c>
      <c r="K154" s="131">
        <v>1.6</v>
      </c>
      <c r="L154" s="132">
        <v>8.32</v>
      </c>
      <c r="M154" s="130">
        <v>19.5</v>
      </c>
      <c r="N154" s="130">
        <v>7.75</v>
      </c>
      <c r="O154" s="133">
        <v>5</v>
      </c>
      <c r="P154" s="136">
        <f t="shared" si="6"/>
        <v>109.11</v>
      </c>
      <c r="S154" s="83">
        <v>101.97</v>
      </c>
      <c r="T154" s="135">
        <f t="shared" si="7"/>
        <v>7.0000000000000007E-2</v>
      </c>
    </row>
    <row r="155" spans="1:20" ht="15.95" customHeight="1" x14ac:dyDescent="0.25">
      <c r="A155" s="46">
        <v>14</v>
      </c>
      <c r="B155" s="35">
        <v>564062</v>
      </c>
      <c r="C155" s="34" t="s">
        <v>163</v>
      </c>
      <c r="D155" s="96">
        <v>62852564062</v>
      </c>
      <c r="E155" s="60">
        <v>5</v>
      </c>
      <c r="F155" s="75">
        <v>25</v>
      </c>
      <c r="G155" s="68">
        <v>5100</v>
      </c>
      <c r="H155" s="82">
        <v>7.9000000000000001E-2</v>
      </c>
      <c r="I155" s="36">
        <v>3.5</v>
      </c>
      <c r="J155" s="36">
        <v>2.2000000000000002</v>
      </c>
      <c r="K155" s="78">
        <v>3.5</v>
      </c>
      <c r="L155" s="79">
        <v>2.2000000000000002</v>
      </c>
      <c r="M155" s="36">
        <v>19.5</v>
      </c>
      <c r="N155" s="36">
        <v>7.75</v>
      </c>
      <c r="O155" s="80">
        <v>5</v>
      </c>
      <c r="P155" s="136">
        <f t="shared" si="6"/>
        <v>37.79</v>
      </c>
      <c r="S155" s="83">
        <v>35.32</v>
      </c>
      <c r="T155" s="135">
        <f t="shared" si="7"/>
        <v>6.9900000000000004E-2</v>
      </c>
    </row>
    <row r="156" spans="1:20" ht="15.95" customHeight="1" x14ac:dyDescent="0.25">
      <c r="A156" s="46">
        <v>14</v>
      </c>
      <c r="B156" s="35">
        <v>564260</v>
      </c>
      <c r="C156" s="34" t="s">
        <v>164</v>
      </c>
      <c r="D156" s="96">
        <v>62852564260</v>
      </c>
      <c r="E156" s="60">
        <v>5</v>
      </c>
      <c r="F156" s="75">
        <v>25</v>
      </c>
      <c r="G156" s="68">
        <v>5100</v>
      </c>
      <c r="H156" s="82">
        <v>8.4000000000000005E-2</v>
      </c>
      <c r="I156" s="36">
        <v>2.25</v>
      </c>
      <c r="J156" s="36">
        <v>2.6</v>
      </c>
      <c r="K156" s="78">
        <v>3.1</v>
      </c>
      <c r="L156" s="79">
        <v>2.3199999999999998</v>
      </c>
      <c r="M156" s="36">
        <v>19.5</v>
      </c>
      <c r="N156" s="36">
        <v>7.75</v>
      </c>
      <c r="O156" s="80">
        <v>5</v>
      </c>
      <c r="P156" s="136">
        <f t="shared" si="6"/>
        <v>42.55</v>
      </c>
      <c r="S156" s="83">
        <v>39.770000000000003</v>
      </c>
      <c r="T156" s="135">
        <f t="shared" si="7"/>
        <v>6.9900000000000004E-2</v>
      </c>
    </row>
    <row r="157" spans="1:20" ht="15.95" customHeight="1" x14ac:dyDescent="0.25">
      <c r="A157" s="46">
        <v>14</v>
      </c>
      <c r="B157" s="35">
        <v>564369</v>
      </c>
      <c r="C157" s="34" t="s">
        <v>165</v>
      </c>
      <c r="D157" s="96">
        <v>62852564369</v>
      </c>
      <c r="E157" s="60">
        <v>5</v>
      </c>
      <c r="F157" s="75">
        <v>25</v>
      </c>
      <c r="G157" s="68">
        <v>5100</v>
      </c>
      <c r="H157" s="82">
        <v>9.2999999999999999E-2</v>
      </c>
      <c r="I157" s="36">
        <v>3.5</v>
      </c>
      <c r="J157" s="36">
        <v>3</v>
      </c>
      <c r="K157" s="78">
        <v>3.5</v>
      </c>
      <c r="L157" s="79">
        <v>2.5499999999999998</v>
      </c>
      <c r="M157" s="36">
        <v>19.5</v>
      </c>
      <c r="N157" s="36">
        <v>7.75</v>
      </c>
      <c r="O157" s="80">
        <v>5</v>
      </c>
      <c r="P157" s="136">
        <f t="shared" si="6"/>
        <v>39.799999999999997</v>
      </c>
      <c r="S157" s="83">
        <v>37.200000000000003</v>
      </c>
      <c r="T157" s="135">
        <f t="shared" si="7"/>
        <v>6.9900000000000004E-2</v>
      </c>
    </row>
    <row r="158" spans="1:20" ht="15.95" customHeight="1" x14ac:dyDescent="0.25">
      <c r="A158" s="46">
        <v>14</v>
      </c>
      <c r="B158" s="35">
        <v>564385</v>
      </c>
      <c r="C158" s="34" t="s">
        <v>166</v>
      </c>
      <c r="D158" s="96">
        <v>62852564383</v>
      </c>
      <c r="E158" s="60">
        <v>5</v>
      </c>
      <c r="F158" s="75">
        <v>25</v>
      </c>
      <c r="G158" s="68">
        <v>5100</v>
      </c>
      <c r="H158" s="82">
        <v>4.9000000000000002E-2</v>
      </c>
      <c r="I158" s="36">
        <v>2.25</v>
      </c>
      <c r="J158" s="36">
        <v>3.25</v>
      </c>
      <c r="K158" s="78">
        <v>4.0999999999999996</v>
      </c>
      <c r="L158" s="79">
        <v>1.45</v>
      </c>
      <c r="M158" s="36">
        <v>19.5</v>
      </c>
      <c r="N158" s="36">
        <v>7.75</v>
      </c>
      <c r="O158" s="80">
        <v>5</v>
      </c>
      <c r="P158" s="136">
        <f t="shared" si="6"/>
        <v>48.36</v>
      </c>
      <c r="S158" s="83">
        <v>45.2</v>
      </c>
      <c r="T158" s="135">
        <f t="shared" si="7"/>
        <v>6.9900000000000004E-2</v>
      </c>
    </row>
    <row r="159" spans="1:20" ht="15.95" customHeight="1" x14ac:dyDescent="0.25">
      <c r="A159" s="46">
        <v>14</v>
      </c>
      <c r="B159" s="35">
        <v>564468</v>
      </c>
      <c r="C159" s="34" t="s">
        <v>167</v>
      </c>
      <c r="D159" s="96">
        <v>62852564468</v>
      </c>
      <c r="E159" s="60">
        <v>5</v>
      </c>
      <c r="F159" s="75">
        <v>25</v>
      </c>
      <c r="G159" s="68">
        <v>5100</v>
      </c>
      <c r="H159" s="82">
        <v>9.2999999999999999E-2</v>
      </c>
      <c r="I159" s="36">
        <v>2.25</v>
      </c>
      <c r="J159" s="36">
        <v>2.95</v>
      </c>
      <c r="K159" s="78">
        <v>3.3</v>
      </c>
      <c r="L159" s="79">
        <v>2.5499999999999998</v>
      </c>
      <c r="M159" s="36">
        <v>19.5</v>
      </c>
      <c r="N159" s="36">
        <v>7.75</v>
      </c>
      <c r="O159" s="80">
        <v>5</v>
      </c>
      <c r="P159" s="136">
        <f t="shared" si="6"/>
        <v>44.53</v>
      </c>
      <c r="S159" s="83">
        <v>41.62</v>
      </c>
      <c r="T159" s="135">
        <f t="shared" si="7"/>
        <v>6.9900000000000004E-2</v>
      </c>
    </row>
    <row r="160" spans="1:20" ht="15.95" customHeight="1" x14ac:dyDescent="0.25">
      <c r="A160" s="46">
        <v>14</v>
      </c>
      <c r="B160" s="35">
        <v>564864</v>
      </c>
      <c r="C160" s="34" t="s">
        <v>168</v>
      </c>
      <c r="D160" s="96">
        <v>62852564864</v>
      </c>
      <c r="E160" s="60">
        <v>5</v>
      </c>
      <c r="F160" s="75">
        <v>25</v>
      </c>
      <c r="G160" s="68">
        <v>5100</v>
      </c>
      <c r="H160" s="82">
        <v>9.6000000000000002E-2</v>
      </c>
      <c r="I160" s="36">
        <v>2.25</v>
      </c>
      <c r="J160" s="36">
        <v>3.25</v>
      </c>
      <c r="K160" s="78">
        <v>3.65</v>
      </c>
      <c r="L160" s="79">
        <v>2.62</v>
      </c>
      <c r="M160" s="36">
        <v>19.5</v>
      </c>
      <c r="N160" s="36">
        <v>7.75</v>
      </c>
      <c r="O160" s="80">
        <v>5</v>
      </c>
      <c r="P160" s="136">
        <f t="shared" si="6"/>
        <v>48.03</v>
      </c>
      <c r="S160" s="83">
        <v>44.89</v>
      </c>
      <c r="T160" s="135">
        <f t="shared" si="7"/>
        <v>6.9900000000000004E-2</v>
      </c>
    </row>
    <row r="161" spans="1:20" ht="15.95" customHeight="1" x14ac:dyDescent="0.25">
      <c r="A161" s="46">
        <v>14</v>
      </c>
      <c r="B161" s="35">
        <v>565531</v>
      </c>
      <c r="C161" s="34" t="s">
        <v>169</v>
      </c>
      <c r="D161" s="96">
        <v>62852565533</v>
      </c>
      <c r="E161" s="60">
        <v>5</v>
      </c>
      <c r="F161" s="75">
        <v>25</v>
      </c>
      <c r="G161" s="68">
        <v>2700</v>
      </c>
      <c r="H161" s="82">
        <v>0.23499999999999999</v>
      </c>
      <c r="I161" s="36">
        <v>4.1500000000000004</v>
      </c>
      <c r="J161" s="36">
        <v>2.25</v>
      </c>
      <c r="K161" s="78">
        <v>3.75</v>
      </c>
      <c r="L161" s="79">
        <v>6.13</v>
      </c>
      <c r="M161" s="36">
        <v>19.5</v>
      </c>
      <c r="N161" s="36">
        <v>7.75</v>
      </c>
      <c r="O161" s="80">
        <v>9.5</v>
      </c>
      <c r="P161" s="136">
        <f>ROUND(S161*(1+$T$10),2)</f>
        <v>161.1</v>
      </c>
      <c r="S161" s="83">
        <v>150.56</v>
      </c>
      <c r="T161" s="135">
        <f t="shared" si="7"/>
        <v>7.0000000000000007E-2</v>
      </c>
    </row>
    <row r="162" spans="1:20" ht="15.95" customHeight="1" x14ac:dyDescent="0.25">
      <c r="A162" s="46">
        <v>14</v>
      </c>
      <c r="B162" s="35">
        <v>565549</v>
      </c>
      <c r="C162" s="34" t="s">
        <v>170</v>
      </c>
      <c r="D162" s="96">
        <v>62852565540</v>
      </c>
      <c r="E162" s="60">
        <v>5</v>
      </c>
      <c r="F162" s="75">
        <v>25</v>
      </c>
      <c r="G162" s="68">
        <v>1650</v>
      </c>
      <c r="H162" s="82">
        <v>0.314</v>
      </c>
      <c r="I162" s="36">
        <v>4.5</v>
      </c>
      <c r="J162" s="36">
        <v>2.5</v>
      </c>
      <c r="K162" s="78">
        <v>3.87</v>
      </c>
      <c r="L162" s="79">
        <v>8.3000000000000007</v>
      </c>
      <c r="M162" s="36">
        <v>19.5</v>
      </c>
      <c r="N162" s="36">
        <v>15.5</v>
      </c>
      <c r="O162" s="80">
        <v>7.5</v>
      </c>
      <c r="P162" s="136">
        <f t="shared" si="6"/>
        <v>232.25</v>
      </c>
      <c r="S162" s="83">
        <v>217.06</v>
      </c>
      <c r="T162" s="135">
        <f t="shared" si="7"/>
        <v>7.0000000000000007E-2</v>
      </c>
    </row>
    <row r="163" spans="1:20" ht="15.95" customHeight="1" x14ac:dyDescent="0.25">
      <c r="A163" s="46">
        <v>14</v>
      </c>
      <c r="B163" s="35">
        <v>565556</v>
      </c>
      <c r="C163" s="34" t="s">
        <v>171</v>
      </c>
      <c r="D163" s="96">
        <v>62852565557</v>
      </c>
      <c r="E163" s="60">
        <v>5</v>
      </c>
      <c r="F163" s="75">
        <v>25</v>
      </c>
      <c r="G163" s="68">
        <v>1200</v>
      </c>
      <c r="H163" s="82">
        <v>0.52300000000000002</v>
      </c>
      <c r="I163" s="36">
        <v>5.69</v>
      </c>
      <c r="J163" s="36">
        <v>3.12</v>
      </c>
      <c r="K163" s="78">
        <v>4.58</v>
      </c>
      <c r="L163" s="79">
        <v>13.56</v>
      </c>
      <c r="M163" s="36">
        <v>19.5</v>
      </c>
      <c r="N163" s="36">
        <v>15.5</v>
      </c>
      <c r="O163" s="80">
        <v>10</v>
      </c>
      <c r="P163" s="136">
        <f t="shared" si="6"/>
        <v>295.83</v>
      </c>
      <c r="S163" s="83">
        <v>276.48</v>
      </c>
      <c r="T163" s="135">
        <f t="shared" si="7"/>
        <v>7.0000000000000007E-2</v>
      </c>
    </row>
    <row r="164" spans="1:20" ht="15.95" customHeight="1" x14ac:dyDescent="0.25">
      <c r="A164" s="46">
        <v>14</v>
      </c>
      <c r="B164" s="35">
        <v>565580</v>
      </c>
      <c r="C164" s="34" t="s">
        <v>172</v>
      </c>
      <c r="D164" s="96">
        <v>62852565588</v>
      </c>
      <c r="E164" s="60">
        <v>5</v>
      </c>
      <c r="F164" s="75">
        <v>25</v>
      </c>
      <c r="G164" s="68">
        <v>10200</v>
      </c>
      <c r="H164" s="82">
        <v>4.9000000000000002E-2</v>
      </c>
      <c r="I164" s="36">
        <v>2.65</v>
      </c>
      <c r="J164" s="36">
        <v>1.25</v>
      </c>
      <c r="K164" s="78">
        <v>2.1</v>
      </c>
      <c r="L164" s="79">
        <v>1.35</v>
      </c>
      <c r="M164" s="36">
        <v>9.75</v>
      </c>
      <c r="N164" s="36">
        <v>7.75</v>
      </c>
      <c r="O164" s="80">
        <v>5</v>
      </c>
      <c r="P164" s="136">
        <f t="shared" si="6"/>
        <v>76.099999999999994</v>
      </c>
      <c r="S164" s="83">
        <v>71.12</v>
      </c>
      <c r="T164" s="135">
        <f t="shared" si="7"/>
        <v>7.0000000000000007E-2</v>
      </c>
    </row>
    <row r="165" spans="1:20" ht="15.95" customHeight="1" x14ac:dyDescent="0.25">
      <c r="A165" s="46">
        <v>14</v>
      </c>
      <c r="B165" s="35">
        <v>565598</v>
      </c>
      <c r="C165" s="34" t="s">
        <v>173</v>
      </c>
      <c r="D165" s="96">
        <v>62852565595</v>
      </c>
      <c r="E165" s="60">
        <v>5</v>
      </c>
      <c r="F165" s="75">
        <v>25</v>
      </c>
      <c r="G165" s="68">
        <v>10200</v>
      </c>
      <c r="H165" s="82">
        <v>8.4000000000000005E-2</v>
      </c>
      <c r="I165" s="36">
        <v>3.27</v>
      </c>
      <c r="J165" s="36">
        <v>1.58</v>
      </c>
      <c r="K165" s="78">
        <v>2.5499999999999998</v>
      </c>
      <c r="L165" s="79">
        <v>2.2200000000000002</v>
      </c>
      <c r="M165" s="36">
        <v>9.75</v>
      </c>
      <c r="N165" s="36">
        <v>7.75</v>
      </c>
      <c r="O165" s="80">
        <v>5</v>
      </c>
      <c r="P165" s="136">
        <f t="shared" si="6"/>
        <v>89.97</v>
      </c>
      <c r="S165" s="83">
        <v>84.08</v>
      </c>
      <c r="T165" s="135">
        <f t="shared" si="7"/>
        <v>7.0099999999999996E-2</v>
      </c>
    </row>
    <row r="166" spans="1:20" ht="15.95" customHeight="1" x14ac:dyDescent="0.25">
      <c r="A166" s="46">
        <v>14</v>
      </c>
      <c r="B166" s="35">
        <v>565606</v>
      </c>
      <c r="C166" s="34" t="s">
        <v>174</v>
      </c>
      <c r="D166" s="96">
        <v>62852565601</v>
      </c>
      <c r="E166" s="60">
        <v>5</v>
      </c>
      <c r="F166" s="75">
        <v>25</v>
      </c>
      <c r="G166" s="68">
        <v>2700</v>
      </c>
      <c r="H166" s="82">
        <v>0.14699999999999999</v>
      </c>
      <c r="I166" s="36">
        <v>3.75</v>
      </c>
      <c r="J166" s="36">
        <v>2.0099999999999998</v>
      </c>
      <c r="K166" s="78">
        <v>3.22</v>
      </c>
      <c r="L166" s="79">
        <v>3.93</v>
      </c>
      <c r="M166" s="36">
        <v>19.5</v>
      </c>
      <c r="N166" s="36">
        <v>7.75</v>
      </c>
      <c r="O166" s="80">
        <v>9.5</v>
      </c>
      <c r="P166" s="136">
        <f t="shared" si="6"/>
        <v>103.75</v>
      </c>
      <c r="S166" s="83">
        <v>96.96</v>
      </c>
      <c r="T166" s="135">
        <f t="shared" si="7"/>
        <v>7.0000000000000007E-2</v>
      </c>
    </row>
    <row r="167" spans="1:20" ht="15.95" customHeight="1" x14ac:dyDescent="0.25">
      <c r="A167" s="46"/>
      <c r="B167" s="35"/>
      <c r="C167" s="34"/>
      <c r="D167" s="96"/>
      <c r="E167" s="60"/>
      <c r="F167" s="75"/>
      <c r="G167" s="68"/>
      <c r="H167" s="82"/>
      <c r="I167" s="36"/>
      <c r="J167" s="36"/>
      <c r="K167" s="78"/>
      <c r="L167" s="79"/>
      <c r="M167" s="36"/>
      <c r="N167" s="36"/>
      <c r="O167" s="80"/>
      <c r="P167" s="54"/>
      <c r="S167" s="83"/>
      <c r="T167" s="135"/>
    </row>
    <row r="168" spans="1:20" ht="15.95" customHeight="1" x14ac:dyDescent="0.25">
      <c r="A168" s="46">
        <v>56</v>
      </c>
      <c r="B168" s="35">
        <v>524736</v>
      </c>
      <c r="C168" s="34" t="s">
        <v>175</v>
      </c>
      <c r="D168" s="96">
        <v>62852524738</v>
      </c>
      <c r="E168" s="60">
        <v>25</v>
      </c>
      <c r="F168" s="75">
        <v>100</v>
      </c>
      <c r="G168" s="68">
        <v>9500</v>
      </c>
      <c r="H168" s="82">
        <v>0.124</v>
      </c>
      <c r="I168" s="36">
        <v>2</v>
      </c>
      <c r="J168" s="36">
        <v>2.5</v>
      </c>
      <c r="K168" s="78">
        <v>2</v>
      </c>
      <c r="L168" s="79">
        <v>12.6</v>
      </c>
      <c r="M168" s="36">
        <v>10.25</v>
      </c>
      <c r="N168" s="36">
        <v>7.88</v>
      </c>
      <c r="O168" s="80">
        <v>7.88</v>
      </c>
      <c r="P168" s="54">
        <f t="shared" ref="P168:P169" si="8">S168</f>
        <v>27.6</v>
      </c>
      <c r="S168" s="83">
        <v>27.6</v>
      </c>
      <c r="T168" s="135">
        <f t="shared" si="7"/>
        <v>0</v>
      </c>
    </row>
    <row r="169" spans="1:20" ht="15.95" customHeight="1" thickBot="1" x14ac:dyDescent="0.3">
      <c r="A169" s="47">
        <v>56</v>
      </c>
      <c r="B169" s="42">
        <v>524744</v>
      </c>
      <c r="C169" s="43" t="s">
        <v>176</v>
      </c>
      <c r="D169" s="98">
        <v>62852524745</v>
      </c>
      <c r="E169" s="61">
        <v>25</v>
      </c>
      <c r="F169" s="76">
        <v>100</v>
      </c>
      <c r="G169" s="69">
        <v>10000</v>
      </c>
      <c r="H169" s="84">
        <v>0.12</v>
      </c>
      <c r="I169" s="44">
        <v>2.5</v>
      </c>
      <c r="J169" s="44">
        <v>1</v>
      </c>
      <c r="K169" s="85">
        <v>2.5</v>
      </c>
      <c r="L169" s="125">
        <v>12.2</v>
      </c>
      <c r="M169" s="44">
        <v>10.25</v>
      </c>
      <c r="N169" s="44">
        <v>7.88</v>
      </c>
      <c r="O169" s="87">
        <v>7.88</v>
      </c>
      <c r="P169" s="55">
        <f t="shared" si="8"/>
        <v>26.43</v>
      </c>
      <c r="S169" s="83">
        <v>26.43</v>
      </c>
      <c r="T169" s="135">
        <f t="shared" si="7"/>
        <v>0</v>
      </c>
    </row>
  </sheetData>
  <sheetProtection selectLockedCells="1"/>
  <printOptions horizontalCentered="1"/>
  <pageMargins left="0.31496062992126" right="0.196850393700787" top="0.59055118110236204" bottom="0.511811023622047" header="0.39370078740157499" footer="0.118110236220472"/>
  <pageSetup scale="71" fitToHeight="7" orientation="landscape" r:id="rId1"/>
  <headerFooter alignWithMargins="0">
    <oddHeader>&amp;C&amp;"-,Bold"&amp;12CANADA - &amp;F</oddHeader>
    <oddFooter>&amp;R&amp;10Page &amp;P</oddFooter>
  </headerFooter>
  <ignoredErrors>
    <ignoredError sqref="B330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USA FGG-0424R</vt:lpstr>
      <vt:lpstr>'USA FGG-0424R'!Print_Area</vt:lpstr>
      <vt:lpstr>'USA FGG-0424R'!Print_Titles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Guy Boucard | Orbia (Wavin)</cp:lastModifiedBy>
  <cp:lastPrinted>2024-03-28T14:16:18Z</cp:lastPrinted>
  <dcterms:created xsi:type="dcterms:W3CDTF">2015-04-27T20:12:09Z</dcterms:created>
  <dcterms:modified xsi:type="dcterms:W3CDTF">2026-01-09T15:25:00Z</dcterms:modified>
</cp:coreProperties>
</file>